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4econsult.sharepoint.com/sites/HornSlavkovcloudovsluby/Sdilene dokumenty/Cloudove_sluzby_II/01_Priprava/"/>
    </mc:Choice>
  </mc:AlternateContent>
  <xr:revisionPtr revIDLastSave="160" documentId="13_ncr:1_{06A85824-7EA9-493A-801D-EB5E8F3B49DD}" xr6:coauthVersionLast="47" xr6:coauthVersionMax="47" xr10:uidLastSave="{8CE7A30B-3D7C-4789-ADF1-846B5DB66575}"/>
  <workbookProtection lockStructure="1"/>
  <bookViews>
    <workbookView xWindow="-30828" yWindow="-7596" windowWidth="30936" windowHeight="16896" xr2:uid="{00000000-000D-0000-FFFF-FFFF00000000}"/>
  </bookViews>
  <sheets>
    <sheet name="titulní strana" sheetId="7" r:id="rId1"/>
    <sheet name="identifikace dodavatele (1)" sheetId="8" r:id="rId2"/>
    <sheet name="identifikace dodavatele (&gt;1)" sheetId="9" r:id="rId3"/>
    <sheet name="bezpečnostní podmínka" sheetId="10" r:id="rId4"/>
    <sheet name="nabídková cena" sheetId="6" r:id="rId5"/>
    <sheet name="vServery" sheetId="2" r:id="rId6"/>
    <sheet name="vHDD" sheetId="3" r:id="rId7"/>
    <sheet name="vSSD" sheetId="4" r:id="rId8"/>
    <sheet name="vSW" sheetId="5" r:id="rId9"/>
  </sheets>
  <definedNames>
    <definedName name="_xlnm._FilterDatabase" localSheetId="6" hidden="1">vHDD!$A$1:$E$3</definedName>
    <definedName name="_xlnm._FilterDatabase" localSheetId="5" hidden="1">vServery!$A$1:$D$5</definedName>
    <definedName name="_xlnm._FilterDatabase" localSheetId="7" hidden="1">vSSD!$A$1:$E$3</definedName>
    <definedName name="_xlnm._FilterDatabase" localSheetId="8" hidden="1">vSW!$A$1:$D$4</definedName>
    <definedName name="_Hlk141076866" localSheetId="0">'titulní strana'!#REF!</definedName>
    <definedName name="vSSD_" localSheetId="7">vSSD!#REF!</definedName>
    <definedName name="vSSD_">vSSD!#REF!-vSSD!#REF!</definedName>
    <definedName name="vSSD_40_200" localSheetId="3">vSSD-vSSD!#REF!-vSSD!#REF!</definedName>
    <definedName name="vSSD_40_200" localSheetId="7">"vSSD_vSSD!$B$2_vSSD!$C$2"</definedName>
    <definedName name="vSSD_40_200">vSSD-vSSD!#REF!-vSSD!#REF!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6" l="1"/>
  <c r="A16" i="6" l="1" a="1"/>
  <c r="A16" i="6" s="1"/>
  <c r="B16" i="6" a="1"/>
  <c r="B16" i="6" s="1"/>
  <c r="D16" i="6" s="1"/>
  <c r="B8" i="6"/>
  <c r="B11" i="6"/>
  <c r="B10" i="6"/>
  <c r="B9" i="6"/>
  <c r="D23" i="6"/>
  <c r="D11" i="6"/>
  <c r="D10" i="6"/>
  <c r="D9" i="6"/>
  <c r="D8" i="6"/>
  <c r="C24" i="6"/>
  <c r="D24" i="6" s="1"/>
  <c r="D18" i="6" l="1"/>
  <c r="D17" i="6"/>
  <c r="D25" i="6"/>
  <c r="A3" i="3"/>
  <c r="C9" i="6" s="1"/>
  <c r="A4" i="5"/>
  <c r="A3" i="5"/>
  <c r="A2" i="5"/>
  <c r="A2" i="3"/>
  <c r="C8" i="6" s="1"/>
  <c r="A3" i="4"/>
  <c r="C11" i="6" s="1"/>
  <c r="A2" i="4"/>
  <c r="C10" i="6" s="1"/>
  <c r="A5" i="2"/>
  <c r="A11" i="6" s="1"/>
  <c r="A4" i="2"/>
  <c r="A10" i="6" s="1"/>
  <c r="A3" i="2"/>
  <c r="A2" i="2"/>
  <c r="A8" i="6" s="1"/>
  <c r="D19" i="6" l="1"/>
  <c r="D12" i="6"/>
  <c r="D27" i="6" l="1"/>
  <c r="D29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<sst xmlns="http://schemas.openxmlformats.org/spreadsheetml/2006/main" count="141" uniqueCount="100">
  <si>
    <t>DOPIS NABÍDKY</t>
  </si>
  <si>
    <t>IDENTIFIKACE ZAKÁZKY A ŘÍZENÍ</t>
  </si>
  <si>
    <t>název zakázky</t>
  </si>
  <si>
    <t>druh zakázky</t>
  </si>
  <si>
    <t>služby</t>
  </si>
  <si>
    <t>režim zakázky</t>
  </si>
  <si>
    <t>ÚČEL A FORMA DOPISU NABÍDKY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</si>
  <si>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nemusí v nabídce předkládat žádné další doklady, dokumenty nebo údaje.</t>
    </r>
  </si>
  <si>
    <t>Dodavatel může předložit dopis nabídky bez podpisu. Jeho autenticita a neporušitelnost bude zajištěna použitím elektronického nástroje.</t>
  </si>
  <si>
    <r>
      <t xml:space="preserve">Z důvodu usnadnění hodnocení nabídek a posouzení podmínek účasti zadavatel doporučuje, aby účastník předložil dopis nabídky </t>
    </r>
    <r>
      <rPr>
        <b/>
        <i/>
        <sz val="10"/>
        <color theme="1"/>
        <rFont val="Arial"/>
        <family val="2"/>
        <charset val="238"/>
      </rPr>
      <t>ve formátu *.xlsx</t>
    </r>
    <r>
      <rPr>
        <i/>
        <sz val="10"/>
        <color theme="1"/>
        <rFont val="Arial"/>
        <family val="2"/>
        <charset val="238"/>
      </rPr>
      <t>.</t>
    </r>
  </si>
  <si>
    <t>OBECNÉ POKYNY K VYPLNĚNÍ</t>
  </si>
  <si>
    <r>
      <t xml:space="preserve">Dodavatel musí na každém listu vyplnit </t>
    </r>
    <r>
      <rPr>
        <b/>
        <i/>
        <sz val="10"/>
        <color theme="1"/>
        <rFont val="Arial"/>
        <family val="2"/>
        <charset val="238"/>
      </rPr>
      <t>všechny modře podbarvené buňky</t>
    </r>
    <r>
      <rPr>
        <i/>
        <sz val="10"/>
        <color theme="1"/>
        <rFont val="Arial"/>
        <family val="2"/>
        <charset val="238"/>
      </rPr>
      <t>, pokud není výslovně stanoveno jinak.</t>
    </r>
  </si>
  <si>
    <t>Dodavatel nesmí upravovat jiné než modře podbarvené buňky, pokud není výslovně stanoveno jinak.</t>
  </si>
  <si>
    <t>IDENTIFIKACE DODAVATELE (JEDEN DODAVATEL PODÁVAJÍCÍ NABÍDKU)</t>
  </si>
  <si>
    <t>název</t>
  </si>
  <si>
    <t>sídlo</t>
  </si>
  <si>
    <t>IČO</t>
  </si>
  <si>
    <t>dodavatel je malý či střední podnik</t>
  </si>
  <si>
    <t>KONTAKT PRO ÚČELY ŘÍZENÍ</t>
  </si>
  <si>
    <t>kontaktní osoba</t>
  </si>
  <si>
    <t>telefon</t>
  </si>
  <si>
    <t>e-mail</t>
  </si>
  <si>
    <t>DALŠÍ POKYNY K VYPLNĚNÍ</t>
  </si>
  <si>
    <t>Pokud se jedná o společnou nabídku více dodavatelů, dodavatelé tento list nevyplňují.</t>
  </si>
  <si>
    <t>IDENTIFIKACE DODAVATELE (VÍCE DODAVATELŮ PODÁVAJÍCÍCH SPOLEČNOU NABÍDKU)</t>
  </si>
  <si>
    <t>Společník 1 (vedoucí společník)</t>
  </si>
  <si>
    <t>společník je malý či střední podnik</t>
  </si>
  <si>
    <t>Společník 2</t>
  </si>
  <si>
    <t xml:space="preserve"> </t>
  </si>
  <si>
    <t>Společník 3</t>
  </si>
  <si>
    <t>jméno a příjmení kontaktní osoby</t>
  </si>
  <si>
    <t>ODPOVĚDNOST ZA PLNĚNÍ ZAKÁZKY</t>
  </si>
  <si>
    <r>
      <t xml:space="preserve">Všichni dodavatelé, kteří společně podali tuto nabídku, </t>
    </r>
    <r>
      <rPr>
        <b/>
        <sz val="10"/>
        <color theme="1"/>
        <rFont val="Arial"/>
        <family val="2"/>
        <charset val="238"/>
      </rPr>
      <t>nesou společnou a nerozdílnou odpovědnost</t>
    </r>
    <r>
      <rPr>
        <sz val="10"/>
        <color theme="1"/>
        <rFont val="Arial"/>
        <family val="2"/>
        <charset val="238"/>
      </rPr>
      <t xml:space="preserve"> za plnění zakázky.</t>
    </r>
  </si>
  <si>
    <t xml:space="preserve">PODMÍNKY PRO PŘEDLOŽENÍ ÚDAJŮ A DOKLADŮ 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</si>
  <si>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 xml:space="preserve">musí na žádost zadavatele předložit doklad, ze kterého jednoznačně vyplývá společná a nerozdílná odpovědnost </t>
    </r>
    <r>
      <rPr>
        <i/>
        <sz val="10"/>
        <color theme="1"/>
        <rFont val="Arial"/>
        <family val="2"/>
        <charset val="238"/>
      </rPr>
      <t>všech dodavatelů podávajících nabídku, např. smlouvu o společnosti.</t>
    </r>
  </si>
  <si>
    <t>Pokud se jedná o nabídku jednoho dodavatele, dodavatel tento list nevyplňuje.</t>
  </si>
  <si>
    <t>Pokud je počet dodavatelů podávajících společnou nabídku menší než 3, dodavatelé mohou dotčené řádky odstranit.</t>
  </si>
  <si>
    <t>Pokud je počet dodavatelů podávajících společnou nabídku větší než 3, dodavatelé mohou kopírovat dotčené řádky podle potřeby.</t>
  </si>
  <si>
    <t xml:space="preserve">NABÍDKOVÁ CENA </t>
  </si>
  <si>
    <t>Virtuální severy</t>
  </si>
  <si>
    <t>předkonfigurované v Servery</t>
  </si>
  <si>
    <t>předkonfigurované disky k serverům</t>
  </si>
  <si>
    <t>položka</t>
  </si>
  <si>
    <r>
      <t xml:space="preserve">Cena za virtuální servery </t>
    </r>
    <r>
      <rPr>
        <sz val="10"/>
        <color theme="1"/>
        <rFont val="Arial"/>
        <family val="2"/>
        <charset val="238"/>
      </rPr>
      <t>(Kč bez DPH)</t>
    </r>
  </si>
  <si>
    <t>váha</t>
  </si>
  <si>
    <t>Software</t>
  </si>
  <si>
    <t>počet</t>
  </si>
  <si>
    <r>
      <t>Cena za software</t>
    </r>
    <r>
      <rPr>
        <sz val="10"/>
        <color theme="1"/>
        <rFont val="Arial"/>
        <family val="2"/>
        <charset val="238"/>
      </rPr>
      <t xml:space="preserve"> (Kč bez DPH)</t>
    </r>
  </si>
  <si>
    <t>Školení</t>
  </si>
  <si>
    <r>
      <rPr>
        <b/>
        <sz val="10"/>
        <color rgb="FF000000"/>
        <rFont val="Arial"/>
      </rPr>
      <t>Cena za služby</t>
    </r>
    <r>
      <rPr>
        <sz val="10"/>
        <color rgb="FF000000"/>
        <rFont val="Arial"/>
      </rPr>
      <t xml:space="preserve"> (Kč bez DPH)</t>
    </r>
  </si>
  <si>
    <t>DOPLŇUJÍCÍ ÚDAJE K NABÍDKOVÉ CENĚ</t>
  </si>
  <si>
    <r>
      <t xml:space="preserve">Všechny částky jsou uvedeny </t>
    </r>
    <r>
      <rPr>
        <b/>
        <i/>
        <sz val="10"/>
        <color theme="1"/>
        <rFont val="Arial"/>
        <family val="2"/>
        <charset val="238"/>
      </rPr>
      <t>v Kč bez DPH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zaokrouhleny na 2 desetinná místa</t>
    </r>
    <r>
      <rPr>
        <i/>
        <sz val="10"/>
        <color theme="1"/>
        <rFont val="Arial"/>
        <family val="2"/>
        <charset val="238"/>
      </rPr>
      <t>.</t>
    </r>
  </si>
  <si>
    <t>Nejlépe bude hodnocena nabídka s nejnižší nabídkovou cenou.</t>
  </si>
  <si>
    <t>server CPU_RAM</t>
  </si>
  <si>
    <t>vCPU</t>
  </si>
  <si>
    <t>vRAM</t>
  </si>
  <si>
    <r>
      <t xml:space="preserve">cena za 1 měsíc 
</t>
    </r>
    <r>
      <rPr>
        <sz val="11"/>
        <color theme="0"/>
        <rFont val="Calibri"/>
        <family val="2"/>
        <charset val="238"/>
        <scheme val="minor"/>
      </rPr>
      <t>(Kč bez DPH)</t>
    </r>
  </si>
  <si>
    <t>vHDD kapacita_IOPS_záloha</t>
  </si>
  <si>
    <t>kapacita GB</t>
  </si>
  <si>
    <t>IOPS</t>
  </si>
  <si>
    <t>záloha</t>
  </si>
  <si>
    <t>RPO24h/RET30</t>
  </si>
  <si>
    <t>vSSD kapacita_IOPS_záloha</t>
  </si>
  <si>
    <t>software</t>
  </si>
  <si>
    <t>typ</t>
  </si>
  <si>
    <t>OS</t>
  </si>
  <si>
    <t>Windows Server Datacenter (per 1 vServer)</t>
  </si>
  <si>
    <t>RDS</t>
  </si>
  <si>
    <t>Remote Desktop Services SAL</t>
  </si>
  <si>
    <t>SQL</t>
  </si>
  <si>
    <t>SQL Server Standard (per 2x vCPU)</t>
  </si>
  <si>
    <t>Nabídková cena se vypočte automaticky.</t>
  </si>
  <si>
    <t>Služby za hodinovou sazbu</t>
  </si>
  <si>
    <r>
      <rPr>
        <b/>
        <sz val="10"/>
        <color rgb="FF000000"/>
        <rFont val="Arial"/>
      </rPr>
      <t>Měsíční platba za požadované předkonfigurované řešení</t>
    </r>
    <r>
      <rPr>
        <sz val="10"/>
        <color rgb="FF000000"/>
        <rFont val="Arial"/>
      </rPr>
      <t xml:space="preserve"> bez služeb za hodinovou sazbu (Kč bez DPH)
</t>
    </r>
    <r>
      <rPr>
        <i/>
        <sz val="10"/>
        <color rgb="FF000000"/>
        <rFont val="Arial"/>
      </rPr>
      <t>(hodnota není předmětem hodnocení, slouží pouze pro informaci zadavateli)</t>
    </r>
  </si>
  <si>
    <r>
      <rPr>
        <b/>
        <sz val="10"/>
        <color rgb="FF000000"/>
        <rFont val="Arial"/>
      </rPr>
      <t xml:space="preserve">cena 
</t>
    </r>
    <r>
      <rPr>
        <sz val="10"/>
        <color rgb="FF000000"/>
        <rFont val="Arial"/>
        <family val="2"/>
        <charset val="238"/>
      </rPr>
      <t>za 48 měsíců</t>
    </r>
    <r>
      <rPr>
        <b/>
        <sz val="10"/>
        <color rgb="FF000000"/>
        <rFont val="Arial"/>
      </rPr>
      <t xml:space="preserve">
</t>
    </r>
    <r>
      <rPr>
        <sz val="10"/>
        <color rgb="FF000000"/>
        <rFont val="Arial"/>
      </rPr>
      <t xml:space="preserve">(Kč bez DPH) </t>
    </r>
  </si>
  <si>
    <r>
      <t xml:space="preserve">cena
</t>
    </r>
    <r>
      <rPr>
        <sz val="10"/>
        <color rgb="FF000000"/>
        <rFont val="Arial"/>
        <family val="2"/>
        <charset val="238"/>
      </rPr>
      <t>za měsíc</t>
    </r>
    <r>
      <rPr>
        <b/>
        <sz val="10"/>
        <color rgb="FF000000"/>
        <rFont val="Arial"/>
      </rPr>
      <t xml:space="preserve">
</t>
    </r>
    <r>
      <rPr>
        <sz val="10"/>
        <color rgb="FF000000"/>
        <rFont val="Arial"/>
      </rPr>
      <t>(Kč bez DPH)</t>
    </r>
  </si>
  <si>
    <r>
      <rPr>
        <b/>
        <sz val="10"/>
        <color rgb="FF000000"/>
        <rFont val="Arial"/>
      </rPr>
      <t xml:space="preserve">cena
</t>
    </r>
    <r>
      <rPr>
        <sz val="10"/>
        <color rgb="FF000000"/>
        <rFont val="Arial"/>
        <family val="2"/>
        <charset val="238"/>
      </rPr>
      <t>za 48 měsíců</t>
    </r>
    <r>
      <rPr>
        <b/>
        <sz val="10"/>
        <color rgb="FF000000"/>
        <rFont val="Arial"/>
      </rPr>
      <t xml:space="preserve">
</t>
    </r>
    <r>
      <rPr>
        <sz val="10"/>
        <color rgb="FF000000"/>
        <rFont val="Arial"/>
      </rPr>
      <t>(Kč bez DPH)</t>
    </r>
  </si>
  <si>
    <r>
      <t xml:space="preserve">cena 
</t>
    </r>
    <r>
      <rPr>
        <sz val="10"/>
        <color rgb="FF000000"/>
        <rFont val="Arial"/>
        <family val="2"/>
        <charset val="238"/>
      </rPr>
      <t>za hodinu</t>
    </r>
    <r>
      <rPr>
        <b/>
        <sz val="10"/>
        <color rgb="FF000000"/>
        <rFont val="Arial"/>
      </rPr>
      <t xml:space="preserve">
</t>
    </r>
    <r>
      <rPr>
        <sz val="10"/>
        <color rgb="FF000000"/>
        <rFont val="Arial"/>
      </rPr>
      <t>(Kč bez DPH)</t>
    </r>
  </si>
  <si>
    <r>
      <t xml:space="preserve">cena celkem 
</t>
    </r>
    <r>
      <rPr>
        <sz val="10"/>
        <color theme="1"/>
        <rFont val="Arial"/>
        <family val="2"/>
        <charset val="238"/>
      </rPr>
      <t>za 48 měsíců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(Kč bez DPH)</t>
    </r>
  </si>
  <si>
    <r>
      <t xml:space="preserve">Dodavatel musí doplnit </t>
    </r>
    <r>
      <rPr>
        <b/>
        <i/>
        <sz val="10"/>
        <color theme="1"/>
        <rFont val="Arial"/>
        <family val="2"/>
        <charset val="238"/>
      </rPr>
      <t>cenu služeb za hodinovou sazbu</t>
    </r>
    <r>
      <rPr>
        <i/>
        <sz val="10"/>
        <color theme="1"/>
        <rFont val="Arial"/>
        <family val="2"/>
        <charset val="238"/>
      </rPr>
      <t xml:space="preserve"> </t>
    </r>
    <r>
      <rPr>
        <b/>
        <i/>
        <sz val="10"/>
        <color theme="1"/>
        <rFont val="Arial"/>
        <family val="2"/>
        <charset val="238"/>
      </rPr>
      <t>na tomto listu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 xml:space="preserve">cenu všech položek na následujících listech </t>
    </r>
    <r>
      <rPr>
        <i/>
        <sz val="10"/>
        <color theme="1"/>
        <rFont val="Arial"/>
        <family val="2"/>
        <charset val="238"/>
      </rPr>
      <t>dopisu nabídky. Všechny tyto položky vstupují do výpočtu nabídkové ceny.</t>
    </r>
  </si>
  <si>
    <t xml:space="preserve">Ad-hoc požadavky zadavatele </t>
  </si>
  <si>
    <t>verze ke dni zahájení řízení</t>
  </si>
  <si>
    <t>Zajištění cloudové infrastruktury Města Horní Slavkov II</t>
  </si>
  <si>
    <t>zakázka malého rozsahu, otevřená výzva</t>
  </si>
  <si>
    <t>[dodavatel uvede ano/ne]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</si>
  <si>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 xml:space="preserve">nejvyšší možnou měsíční platbu za požadované předkonfigurované řešení </t>
    </r>
    <r>
      <rPr>
        <i/>
        <sz val="10"/>
        <color theme="1"/>
        <rFont val="Arial"/>
        <family val="2"/>
        <charset val="238"/>
      </rPr>
      <t>s důsledky popsanými v zadávací dokumentaci.</t>
    </r>
  </si>
  <si>
    <t>NEJVYŠŠÍ MOŽNÁ MĚSÍČNÍ PLATBA ZA POŽADOVANÉ PŘEDKONFIGUROVANÉ ŘEŠENÍ</t>
  </si>
  <si>
    <t>Kč bez DPH</t>
  </si>
  <si>
    <t xml:space="preserve">nejvyšší možná měsíční platba za požadované předkonfigurované řešení </t>
  </si>
  <si>
    <t>BEZPEČNOSTNÍ PODMÍNKA</t>
  </si>
  <si>
    <t>DOPLŇUJÍCÍ ÚDAJE K BEZPEČNOSTNÍ PODMÍNCE</t>
  </si>
  <si>
    <r>
      <t>Dodavatel čestně prohlašuje, že</t>
    </r>
    <r>
      <rPr>
        <b/>
        <sz val="10"/>
        <color theme="1"/>
        <rFont val="Arial"/>
        <family val="2"/>
        <charset val="238"/>
      </rPr>
      <t xml:space="preserve"> je zapsán v katalogu cloud computingu</t>
    </r>
    <r>
      <rPr>
        <sz val="10"/>
        <color theme="1"/>
        <rFont val="Arial"/>
        <family val="2"/>
        <charset val="238"/>
      </rPr>
      <t xml:space="preserve"> podle zákona č. 365/2000 Sb., o informačních systémech veřejné správy a o změně některých dalších zákonů, ve znění pozdějších předpisů.</t>
    </r>
  </si>
  <si>
    <r>
      <t xml:space="preserve">Dodavatel čestně prohlašuje, že </t>
    </r>
    <r>
      <rPr>
        <b/>
        <sz val="10"/>
        <color theme="1"/>
        <rFont val="Arial"/>
        <family val="2"/>
        <charset val="238"/>
      </rPr>
      <t>má zapsanou nabídku služeb cloud computingu v kategorii vysoká bezpečnostní úroveň</t>
    </r>
    <r>
      <rPr>
        <sz val="10"/>
        <color theme="1"/>
        <rFont val="Arial"/>
        <family val="2"/>
        <charset val="238"/>
      </rPr>
      <t xml:space="preserve"> podle zákona č. 365/2000 Sb., o informačních systémech veřejné správy a o změně některých dalších zákonů, ve znění pozdějších předpisů.</t>
    </r>
  </si>
  <si>
    <r>
      <t xml:space="preserve">Dodavatel musí na žádost zadavatele předložit doklad, kterým </t>
    </r>
    <r>
      <rPr>
        <b/>
        <i/>
        <sz val="10"/>
        <color theme="1"/>
        <rFont val="Arial"/>
        <family val="2"/>
        <charset val="238"/>
      </rPr>
      <t>prokáže splnění stanovených bezpečnostních podmínek.</t>
    </r>
  </si>
  <si>
    <r>
      <t>NABÍDKOVÁ CENA</t>
    </r>
    <r>
      <rPr>
        <sz val="10"/>
        <color theme="1"/>
        <rFont val="Arial"/>
        <family val="2"/>
        <charset val="238"/>
      </rPr>
      <t xml:space="preserve">
za 48 měsíců (Kč bez DPH) </t>
    </r>
  </si>
  <si>
    <r>
      <t xml:space="preserve">Dodavatel musí podat nabídku a prokázat splnění zadávacích podmínek </t>
    </r>
    <r>
      <rPr>
        <b/>
        <i/>
        <sz val="10"/>
        <color theme="1"/>
        <rFont val="Arial"/>
        <family val="2"/>
        <charset val="238"/>
      </rPr>
      <t>předložením dopisu nabídky zpracovaného v souladu s touto předlohou.</t>
    </r>
  </si>
  <si>
    <t>Uvedený rozsah služeb je stanoven odborným odhadem zadavatele. Skutečný rozsah se bude odvíjet od skutečných potřeb zadavatele.</t>
  </si>
  <si>
    <t>NEJVYŠŠÍ MOŽNÁ NABÍDKOVÁ CENA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</si>
  <si>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 xml:space="preserve">nejvyšší možnou nabídkovou cenu </t>
    </r>
    <r>
      <rPr>
        <i/>
        <sz val="10"/>
        <color theme="1"/>
        <rFont val="Arial"/>
        <family val="2"/>
        <charset val="238"/>
      </rPr>
      <t>s důsledky popsanými v zadávací dokumentaci.</t>
    </r>
  </si>
  <si>
    <t>nejvyšší možná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</si>
</sst>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30"/>
      <color rgb="FFC2616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5"/>
      <color rgb="FFC2616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5"/>
      <color rgb="FFC2616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9" fontId="2" fillId="0" borderId="0" applyNumberFormat="0">
      <alignment horizontal="left" vertical="center"/>
    </xf>
    <xf numFmtId="0" fontId="3" fillId="0" borderId="0">
      <alignment vertical="center"/>
    </xf>
    <xf numFmtId="0" fontId="4" fillId="0" borderId="0" applyAlignment="0" applyProtection="0">
      <alignment horizontal="left" vertical="center"/>
    </xf>
    <xf numFmtId="0" fontId="6" fillId="0" borderId="3">
      <alignment horizontal="left"/>
    </xf>
    <xf numFmtId="0" fontId="8" fillId="0" borderId="3">
      <alignment horizontal="left"/>
    </xf>
    <xf numFmtId="0" fontId="11" fillId="0" borderId="0" applyNumberFormat="0" applyFill="0" applyBorder="0" applyProtection="0">
      <alignment vertical="center"/>
    </xf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1" applyNumberFormat="1">
      <alignment horizontal="left" vertical="center"/>
    </xf>
    <xf numFmtId="0" fontId="3" fillId="0" borderId="0" xfId="2" applyAlignment="1">
      <alignment horizontal="left" vertical="center"/>
    </xf>
    <xf numFmtId="0" fontId="4" fillId="0" borderId="0" xfId="3" applyAlignment="1" applyProtection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6" fillId="0" borderId="3" xfId="4">
      <alignment horizontal="left"/>
    </xf>
    <xf numFmtId="0" fontId="6" fillId="0" borderId="3" xfId="2" applyFont="1" applyBorder="1" applyAlignment="1">
      <alignment horizontal="left" vertical="center"/>
    </xf>
    <xf numFmtId="0" fontId="3" fillId="0" borderId="6" xfId="2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3" fillId="0" borderId="1" xfId="2" applyBorder="1" applyAlignment="1">
      <alignment horizontal="left" vertical="center"/>
    </xf>
    <xf numFmtId="0" fontId="3" fillId="0" borderId="8" xfId="2" applyBorder="1" applyAlignment="1">
      <alignment horizontal="left" vertical="center"/>
    </xf>
    <xf numFmtId="0" fontId="3" fillId="0" borderId="9" xfId="2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3" xfId="5">
      <alignment horizontal="left"/>
    </xf>
    <xf numFmtId="0" fontId="4" fillId="0" borderId="0" xfId="3" applyAlignment="1" applyProtection="1">
      <alignment vertical="center"/>
    </xf>
    <xf numFmtId="0" fontId="3" fillId="0" borderId="0" xfId="2">
      <alignment vertical="center"/>
    </xf>
    <xf numFmtId="0" fontId="7" fillId="0" borderId="4" xfId="2" applyFont="1" applyBorder="1" applyAlignment="1">
      <alignment horizontal="left" vertical="center"/>
    </xf>
    <xf numFmtId="0" fontId="9" fillId="0" borderId="0" xfId="2" applyFont="1">
      <alignment vertical="center"/>
    </xf>
    <xf numFmtId="0" fontId="7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2" fillId="0" borderId="0" xfId="3" applyFont="1" applyAlignment="1" applyProtection="1">
      <alignment horizontal="left" vertical="center"/>
    </xf>
    <xf numFmtId="0" fontId="3" fillId="0" borderId="0" xfId="2" applyAlignment="1">
      <alignment horizontal="left" vertical="center" wrapText="1"/>
    </xf>
    <xf numFmtId="0" fontId="4" fillId="0" borderId="0" xfId="3" applyAlignment="1">
      <alignment vertical="center"/>
    </xf>
    <xf numFmtId="0" fontId="6" fillId="0" borderId="3" xfId="2" applyFont="1" applyBorder="1" applyAlignment="1">
      <alignment horizontal="left" vertical="center" wrapText="1"/>
    </xf>
    <xf numFmtId="0" fontId="5" fillId="3" borderId="12" xfId="2" applyFont="1" applyFill="1" applyBorder="1" applyAlignment="1" applyProtection="1">
      <alignment horizontal="left" vertical="center" wrapText="1"/>
      <protection locked="0"/>
    </xf>
    <xf numFmtId="0" fontId="3" fillId="3" borderId="8" xfId="2" applyFill="1" applyBorder="1" applyAlignment="1" applyProtection="1">
      <alignment horizontal="left" vertical="center" wrapText="1"/>
      <protection locked="0"/>
    </xf>
    <xf numFmtId="0" fontId="3" fillId="0" borderId="13" xfId="2" applyBorder="1" applyAlignment="1">
      <alignment horizontal="left" vertical="center"/>
    </xf>
    <xf numFmtId="0" fontId="3" fillId="3" borderId="14" xfId="2" applyFill="1" applyBorder="1" applyAlignment="1" applyProtection="1">
      <alignment horizontal="left" vertical="center" wrapText="1"/>
      <protection locked="0"/>
    </xf>
    <xf numFmtId="0" fontId="3" fillId="0" borderId="15" xfId="2" applyBorder="1" applyAlignment="1">
      <alignment horizontal="left" vertical="center"/>
    </xf>
    <xf numFmtId="0" fontId="11" fillId="3" borderId="14" xfId="6" applyNumberFormat="1" applyFill="1" applyBorder="1" applyProtection="1">
      <alignment vertical="center"/>
      <protection locked="0"/>
    </xf>
    <xf numFmtId="0" fontId="3" fillId="0" borderId="9" xfId="2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3" fillId="0" borderId="16" xfId="2" applyBorder="1" applyAlignment="1">
      <alignment horizontal="left" vertical="center"/>
    </xf>
    <xf numFmtId="0" fontId="5" fillId="3" borderId="14" xfId="2" applyFont="1" applyFill="1" applyBorder="1" applyAlignment="1" applyProtection="1">
      <alignment horizontal="left" vertical="center" wrapText="1"/>
      <protection locked="0"/>
    </xf>
    <xf numFmtId="0" fontId="5" fillId="3" borderId="0" xfId="2" applyFont="1" applyFill="1" applyAlignment="1" applyProtection="1">
      <alignment horizontal="left" vertical="center"/>
      <protection locked="0"/>
    </xf>
    <xf numFmtId="0" fontId="3" fillId="3" borderId="0" xfId="2" applyFill="1" applyAlignment="1" applyProtection="1">
      <alignment horizontal="left" vertical="center" wrapText="1"/>
      <protection locked="0"/>
    </xf>
    <xf numFmtId="0" fontId="3" fillId="0" borderId="0" xfId="2" applyAlignment="1" applyProtection="1">
      <alignment horizontal="left" vertical="center"/>
      <protection locked="0"/>
    </xf>
    <xf numFmtId="0" fontId="4" fillId="0" borderId="0" xfId="3" applyAlignment="1" applyProtection="1">
      <alignment horizontal="left" vertical="center"/>
      <protection locked="0"/>
    </xf>
    <xf numFmtId="0" fontId="3" fillId="0" borderId="6" xfId="2" applyBorder="1" applyAlignment="1" applyProtection="1">
      <alignment horizontal="left" vertical="center"/>
      <protection locked="0"/>
    </xf>
    <xf numFmtId="0" fontId="3" fillId="0" borderId="1" xfId="2" applyBorder="1" applyAlignment="1" applyProtection="1">
      <alignment horizontal="left" vertical="center"/>
      <protection locked="0"/>
    </xf>
    <xf numFmtId="0" fontId="3" fillId="0" borderId="13" xfId="2" applyBorder="1" applyAlignment="1" applyProtection="1">
      <alignment horizontal="left" vertical="center"/>
      <protection locked="0"/>
    </xf>
    <xf numFmtId="0" fontId="3" fillId="0" borderId="17" xfId="2" applyBorder="1" applyAlignment="1" applyProtection="1">
      <alignment horizontal="left" vertical="center"/>
      <protection locked="0"/>
    </xf>
    <xf numFmtId="0" fontId="3" fillId="0" borderId="0" xfId="2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3" fillId="0" borderId="0" xfId="3" applyFont="1" applyAlignment="1" applyProtection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3" applyFont="1" applyAlignment="1" applyProtection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6" fillId="0" borderId="0" xfId="4" applyBorder="1">
      <alignment horizontal="left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/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3" xfId="0" applyFont="1" applyBorder="1"/>
    <xf numFmtId="0" fontId="3" fillId="0" borderId="5" xfId="0" applyFont="1" applyBorder="1"/>
    <xf numFmtId="0" fontId="5" fillId="0" borderId="20" xfId="0" applyFont="1" applyBorder="1" applyAlignment="1">
      <alignment horizontal="left"/>
    </xf>
    <xf numFmtId="0" fontId="3" fillId="4" borderId="0" xfId="0" applyFont="1" applyFill="1" applyAlignment="1">
      <alignment horizontal="left"/>
    </xf>
    <xf numFmtId="9" fontId="3" fillId="4" borderId="5" xfId="0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7" fillId="0" borderId="0" xfId="0" applyFont="1"/>
    <xf numFmtId="0" fontId="5" fillId="4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13" xfId="0" applyNumberFormat="1" applyFont="1" applyBorder="1"/>
    <xf numFmtId="2" fontId="3" fillId="0" borderId="8" xfId="0" applyNumberFormat="1" applyFont="1" applyBorder="1"/>
    <xf numFmtId="2" fontId="3" fillId="0" borderId="14" xfId="0" applyNumberFormat="1" applyFont="1" applyBorder="1"/>
    <xf numFmtId="2" fontId="5" fillId="0" borderId="21" xfId="0" applyNumberFormat="1" applyFont="1" applyBorder="1"/>
    <xf numFmtId="2" fontId="5" fillId="4" borderId="21" xfId="0" applyNumberFormat="1" applyFont="1" applyFill="1" applyBorder="1"/>
    <xf numFmtId="2" fontId="3" fillId="4" borderId="5" xfId="0" applyNumberFormat="1" applyFont="1" applyFill="1" applyBorder="1" applyAlignment="1">
      <alignment horizontal="right"/>
    </xf>
    <xf numFmtId="0" fontId="16" fillId="0" borderId="20" xfId="0" applyFont="1" applyBorder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3" fillId="3" borderId="13" xfId="0" applyNumberFormat="1" applyFont="1" applyFill="1" applyBorder="1" applyAlignment="1" applyProtection="1">
      <alignment horizontal="center"/>
      <protection locked="0"/>
    </xf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3" borderId="14" xfId="2" applyFont="1" applyFill="1" applyBorder="1" applyAlignment="1" applyProtection="1">
      <alignment horizontal="left" vertical="center" wrapText="1"/>
      <protection locked="0"/>
    </xf>
    <xf numFmtId="0" fontId="4" fillId="0" borderId="3" xfId="3" applyBorder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3" fontId="21" fillId="4" borderId="5" xfId="0" applyNumberFormat="1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3" fillId="0" borderId="0" xfId="2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9" fillId="4" borderId="0" xfId="4" applyFont="1" applyFill="1" applyBorder="1" applyAlignment="1">
      <alignment horizontal="left" wrapText="1"/>
    </xf>
    <xf numFmtId="0" fontId="11" fillId="4" borderId="0" xfId="4" applyFont="1" applyFill="1" applyBorder="1">
      <alignment horizontal="left"/>
    </xf>
    <xf numFmtId="0" fontId="5" fillId="4" borderId="7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7" fillId="0" borderId="9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</cellXfs>
  <cellStyles count="7">
    <cellStyle name="Hypertextový odkaz" xfId="6" builtinId="8"/>
    <cellStyle name="Nadpis 1 2" xfId="4" xr:uid="{FC7CBA2F-4992-4780-80A3-F32DE11329CF}"/>
    <cellStyle name="Nadpis 2 2" xfId="5" xr:uid="{432597C6-66AF-49F3-8C3A-5A5DE35C40C6}"/>
    <cellStyle name="Název 2" xfId="1" xr:uid="{6523572C-EABC-410C-A76A-C8D95D0080D5}"/>
    <cellStyle name="Normální" xfId="0" builtinId="0"/>
    <cellStyle name="Normální 2" xfId="2" xr:uid="{C9C84404-7651-4E75-AB9D-9F7898526CA9}"/>
    <cellStyle name="Výška řádku" xfId="3" xr:uid="{C00FD18C-EEAA-4772-A2FB-2AF357D391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0974-9C64-4798-A180-E518ACF99F80}">
  <dimension ref="A1:C106"/>
  <sheetViews>
    <sheetView showGridLines="0" tabSelected="1" zoomScale="90" zoomScaleNormal="90" workbookViewId="0"/>
  </sheetViews>
  <sheetFormatPr defaultColWidth="9.1796875" defaultRowHeight="15" customHeight="1" x14ac:dyDescent="0.35"/>
  <cols>
    <col min="1" max="1" width="30.7265625" style="5" customWidth="1"/>
    <col min="2" max="2" width="135.7265625" style="5" customWidth="1"/>
    <col min="3" max="16384" width="9.1796875" style="5"/>
  </cols>
  <sheetData>
    <row r="1" spans="1:3" ht="45" customHeight="1" x14ac:dyDescent="0.35">
      <c r="A1" s="4" t="s">
        <v>0</v>
      </c>
      <c r="C1" s="6"/>
    </row>
    <row r="2" spans="1:3" ht="15.5" x14ac:dyDescent="0.35">
      <c r="A2" s="7" t="s">
        <v>81</v>
      </c>
      <c r="C2" s="6"/>
    </row>
    <row r="3" spans="1:3" ht="15.5" x14ac:dyDescent="0.35">
      <c r="C3" s="6"/>
    </row>
    <row r="4" spans="1:3" ht="30" customHeight="1" thickBot="1" x14ac:dyDescent="0.45">
      <c r="A4" s="8" t="s">
        <v>1</v>
      </c>
      <c r="B4" s="9"/>
      <c r="C4" s="6"/>
    </row>
    <row r="5" spans="1:3" ht="15.5" x14ac:dyDescent="0.35">
      <c r="A5" s="10" t="s">
        <v>2</v>
      </c>
      <c r="B5" s="11" t="s">
        <v>82</v>
      </c>
      <c r="C5" s="6"/>
    </row>
    <row r="6" spans="1:3" ht="15.5" x14ac:dyDescent="0.35">
      <c r="A6" s="12" t="s">
        <v>3</v>
      </c>
      <c r="B6" s="13" t="s">
        <v>4</v>
      </c>
      <c r="C6" s="6"/>
    </row>
    <row r="7" spans="1:3" ht="15.5" x14ac:dyDescent="0.35">
      <c r="A7" s="12" t="s">
        <v>5</v>
      </c>
      <c r="B7" s="13" t="s">
        <v>83</v>
      </c>
      <c r="C7" s="6"/>
    </row>
    <row r="8" spans="1:3" ht="15.5" x14ac:dyDescent="0.35">
      <c r="C8" s="6"/>
    </row>
    <row r="9" spans="1:3" ht="15.5" x14ac:dyDescent="0.35">
      <c r="A9" s="14"/>
      <c r="B9" s="14"/>
      <c r="C9" s="6"/>
    </row>
    <row r="10" spans="1:3" ht="15.5" x14ac:dyDescent="0.35">
      <c r="A10" s="15"/>
      <c r="C10" s="6"/>
    </row>
    <row r="11" spans="1:3" s="18" customFormat="1" ht="30" customHeight="1" thickBot="1" x14ac:dyDescent="0.45">
      <c r="A11" s="16" t="s">
        <v>6</v>
      </c>
      <c r="B11" s="16"/>
      <c r="C11" s="17"/>
    </row>
    <row r="12" spans="1:3" ht="15.5" x14ac:dyDescent="0.35">
      <c r="A12" s="19" t="s">
        <v>95</v>
      </c>
      <c r="B12" s="19"/>
      <c r="C12" s="6"/>
    </row>
    <row r="13" spans="1:3" ht="15.5" x14ac:dyDescent="0.35">
      <c r="A13" s="15" t="s">
        <v>7</v>
      </c>
      <c r="B13" s="15"/>
      <c r="C13" s="6"/>
    </row>
    <row r="14" spans="1:3" ht="15.5" x14ac:dyDescent="0.35">
      <c r="A14" s="15" t="s">
        <v>8</v>
      </c>
      <c r="C14" s="6"/>
    </row>
    <row r="15" spans="1:3" ht="15.5" x14ac:dyDescent="0.35">
      <c r="A15" s="15" t="s">
        <v>9</v>
      </c>
      <c r="C15" s="6"/>
    </row>
    <row r="16" spans="1:3" ht="15.5" x14ac:dyDescent="0.35">
      <c r="A16" s="15"/>
      <c r="C16" s="6"/>
    </row>
    <row r="17" spans="1:3" s="18" customFormat="1" ht="30" customHeight="1" thickBot="1" x14ac:dyDescent="0.45">
      <c r="A17" s="16" t="s">
        <v>10</v>
      </c>
      <c r="B17" s="16"/>
      <c r="C17" s="17"/>
    </row>
    <row r="18" spans="1:3" ht="15.5" x14ac:dyDescent="0.35">
      <c r="A18" s="19" t="s">
        <v>11</v>
      </c>
      <c r="B18" s="19"/>
      <c r="C18" s="6"/>
    </row>
    <row r="19" spans="1:3" ht="15.5" x14ac:dyDescent="0.35">
      <c r="A19" s="15" t="s">
        <v>12</v>
      </c>
      <c r="B19" s="15"/>
      <c r="C19" s="6"/>
    </row>
    <row r="20" spans="1:3" ht="15.5" x14ac:dyDescent="0.35">
      <c r="A20" s="15"/>
      <c r="C20" s="6"/>
    </row>
    <row r="21" spans="1:3" s="21" customFormat="1" ht="30" customHeight="1" x14ac:dyDescent="0.35"/>
    <row r="22" spans="1:3" ht="15.5" x14ac:dyDescent="0.35">
      <c r="A22" s="15"/>
      <c r="C22" s="6"/>
    </row>
    <row r="23" spans="1:3" ht="15.5" x14ac:dyDescent="0.35">
      <c r="A23" s="20"/>
      <c r="C23" s="6"/>
    </row>
    <row r="24" spans="1:3" ht="15.5" x14ac:dyDescent="0.35">
      <c r="A24" s="20"/>
      <c r="C24" s="6"/>
    </row>
    <row r="25" spans="1:3" ht="15.5" x14ac:dyDescent="0.35">
      <c r="A25" s="21"/>
      <c r="C25" s="6"/>
    </row>
    <row r="26" spans="1:3" ht="15.5" x14ac:dyDescent="0.35">
      <c r="A26" s="21"/>
      <c r="C26" s="6"/>
    </row>
    <row r="27" spans="1:3" ht="15.5" x14ac:dyDescent="0.35">
      <c r="A27" s="21"/>
      <c r="C27" s="6"/>
    </row>
    <row r="28" spans="1:3" ht="15.5" x14ac:dyDescent="0.35">
      <c r="A28" s="20"/>
      <c r="C28" s="6"/>
    </row>
    <row r="29" spans="1:3" ht="15.5" x14ac:dyDescent="0.35">
      <c r="A29" s="20"/>
      <c r="C29" s="6"/>
    </row>
    <row r="30" spans="1:3" ht="15" customHeight="1" x14ac:dyDescent="0.35">
      <c r="A30" s="20"/>
    </row>
    <row r="31" spans="1:3" ht="15" customHeight="1" x14ac:dyDescent="0.35">
      <c r="A31" s="21"/>
    </row>
    <row r="32" spans="1:3" ht="15" customHeight="1" x14ac:dyDescent="0.35">
      <c r="A32" s="21"/>
    </row>
    <row r="33" spans="1:3" ht="15" customHeight="1" x14ac:dyDescent="0.35">
      <c r="A33" s="21"/>
    </row>
    <row r="34" spans="1:3" ht="15" customHeight="1" x14ac:dyDescent="0.35">
      <c r="A34" s="21"/>
    </row>
    <row r="35" spans="1:3" ht="15.5" x14ac:dyDescent="0.35">
      <c r="A35" s="15"/>
      <c r="C35" s="6"/>
    </row>
    <row r="36" spans="1:3" ht="15.5" x14ac:dyDescent="0.35">
      <c r="A36" s="15"/>
      <c r="C36" s="6"/>
    </row>
    <row r="37" spans="1:3" s="23" customFormat="1" ht="15.5" x14ac:dyDescent="0.35">
      <c r="A37" s="22"/>
      <c r="C37" s="24"/>
    </row>
    <row r="38" spans="1:3" s="23" customFormat="1" ht="15.5" x14ac:dyDescent="0.35">
      <c r="A38" s="22"/>
      <c r="C38" s="24"/>
    </row>
    <row r="39" spans="1:3" s="23" customFormat="1" ht="15.5" x14ac:dyDescent="0.35">
      <c r="A39" s="22"/>
      <c r="C39" s="24"/>
    </row>
    <row r="41" spans="1:3" ht="15.5" x14ac:dyDescent="0.35">
      <c r="A41" s="15"/>
      <c r="C41" s="6"/>
    </row>
    <row r="42" spans="1:3" ht="15.5" x14ac:dyDescent="0.35">
      <c r="A42" s="20"/>
      <c r="C42" s="6"/>
    </row>
    <row r="43" spans="1:3" ht="15.5" x14ac:dyDescent="0.35">
      <c r="A43" s="20"/>
      <c r="C43" s="6"/>
    </row>
    <row r="44" spans="1:3" ht="15.5" x14ac:dyDescent="0.35">
      <c r="A44" s="20"/>
      <c r="C44" s="6"/>
    </row>
    <row r="45" spans="1:3" ht="15.5" x14ac:dyDescent="0.35">
      <c r="A45" s="20"/>
      <c r="C45" s="6"/>
    </row>
    <row r="46" spans="1:3" ht="15.5" x14ac:dyDescent="0.35">
      <c r="A46" s="15"/>
      <c r="C46" s="6"/>
    </row>
    <row r="47" spans="1:3" ht="15" hidden="1" customHeight="1" x14ac:dyDescent="0.35"/>
    <row r="48" spans="1:3" ht="15" hidden="1" customHeight="1" x14ac:dyDescent="0.35"/>
    <row r="49" ht="15" hidden="1" customHeight="1" x14ac:dyDescent="0.35"/>
    <row r="50" ht="15" hidden="1" customHeight="1" x14ac:dyDescent="0.35"/>
    <row r="51" ht="15" hidden="1" customHeight="1" x14ac:dyDescent="0.35"/>
    <row r="52" ht="15" hidden="1" customHeight="1" x14ac:dyDescent="0.35"/>
    <row r="53" ht="15" hidden="1" customHeight="1" x14ac:dyDescent="0.35"/>
    <row r="54" ht="15" hidden="1" customHeight="1" x14ac:dyDescent="0.35"/>
    <row r="55" ht="15" hidden="1" customHeight="1" x14ac:dyDescent="0.35"/>
    <row r="56" ht="15" hidden="1" customHeight="1" x14ac:dyDescent="0.35"/>
    <row r="57" ht="15" hidden="1" customHeight="1" x14ac:dyDescent="0.35"/>
    <row r="58" ht="15" hidden="1" customHeight="1" x14ac:dyDescent="0.35"/>
    <row r="59" ht="15" hidden="1" customHeight="1" x14ac:dyDescent="0.35"/>
    <row r="60" ht="15" hidden="1" customHeight="1" x14ac:dyDescent="0.35"/>
    <row r="61" ht="15" hidden="1" customHeight="1" x14ac:dyDescent="0.35"/>
    <row r="62" ht="15" hidden="1" customHeight="1" x14ac:dyDescent="0.35"/>
    <row r="63" ht="15" hidden="1" customHeight="1" x14ac:dyDescent="0.35"/>
    <row r="64" ht="15" hidden="1" customHeight="1" x14ac:dyDescent="0.35"/>
    <row r="65" ht="15" hidden="1" customHeight="1" x14ac:dyDescent="0.35"/>
    <row r="66" ht="15" hidden="1" customHeight="1" x14ac:dyDescent="0.35"/>
    <row r="67" ht="15" hidden="1" customHeight="1" x14ac:dyDescent="0.35"/>
    <row r="68" ht="15" hidden="1" customHeight="1" x14ac:dyDescent="0.35"/>
    <row r="69" ht="15" hidden="1" customHeight="1" x14ac:dyDescent="0.35"/>
    <row r="70" ht="15" hidden="1" customHeight="1" x14ac:dyDescent="0.35"/>
    <row r="71" ht="15" hidden="1" customHeight="1" x14ac:dyDescent="0.35"/>
    <row r="72" ht="15" hidden="1" customHeight="1" x14ac:dyDescent="0.35"/>
    <row r="73" ht="15" hidden="1" customHeight="1" x14ac:dyDescent="0.35"/>
    <row r="74" ht="15" hidden="1" customHeight="1" x14ac:dyDescent="0.35"/>
    <row r="75" ht="15" hidden="1" customHeight="1" x14ac:dyDescent="0.35"/>
    <row r="76" ht="15" hidden="1" customHeight="1" x14ac:dyDescent="0.35"/>
    <row r="77" ht="15" hidden="1" customHeight="1" x14ac:dyDescent="0.35"/>
    <row r="78" ht="15" hidden="1" customHeight="1" x14ac:dyDescent="0.35"/>
    <row r="79" ht="15" hidden="1" customHeight="1" x14ac:dyDescent="0.35"/>
    <row r="80" ht="15" hidden="1" customHeight="1" x14ac:dyDescent="0.35"/>
    <row r="81" ht="15" hidden="1" customHeight="1" x14ac:dyDescent="0.35"/>
    <row r="82" ht="15" hidden="1" customHeight="1" x14ac:dyDescent="0.35"/>
    <row r="83" ht="15" hidden="1" customHeight="1" x14ac:dyDescent="0.35"/>
    <row r="84" ht="15" hidden="1" customHeight="1" x14ac:dyDescent="0.35"/>
    <row r="85" ht="15" hidden="1" customHeight="1" x14ac:dyDescent="0.35"/>
    <row r="86" ht="15" hidden="1" customHeight="1" x14ac:dyDescent="0.35"/>
    <row r="87" ht="15" hidden="1" customHeight="1" x14ac:dyDescent="0.35"/>
    <row r="88" ht="15" hidden="1" customHeight="1" x14ac:dyDescent="0.35"/>
    <row r="89" ht="15" hidden="1" customHeight="1" x14ac:dyDescent="0.35"/>
    <row r="90" ht="15" hidden="1" customHeight="1" x14ac:dyDescent="0.35"/>
    <row r="91" ht="15" hidden="1" customHeight="1" x14ac:dyDescent="0.35"/>
    <row r="92" ht="15" hidden="1" customHeight="1" x14ac:dyDescent="0.35"/>
    <row r="93" ht="15" hidden="1" customHeight="1" x14ac:dyDescent="0.35"/>
    <row r="94" ht="15" hidden="1" customHeight="1" x14ac:dyDescent="0.35"/>
    <row r="95" ht="15" hidden="1" customHeight="1" x14ac:dyDescent="0.35"/>
    <row r="96" ht="15" hidden="1" customHeight="1" x14ac:dyDescent="0.35"/>
    <row r="97" ht="15" hidden="1" customHeight="1" x14ac:dyDescent="0.35"/>
    <row r="98" ht="15" hidden="1" customHeight="1" x14ac:dyDescent="0.35"/>
    <row r="99" ht="15" hidden="1" customHeight="1" x14ac:dyDescent="0.35"/>
    <row r="106" ht="12.5" x14ac:dyDescent="0.35"/>
  </sheetData>
  <sheetProtection sheet="1" objects="1" scenarios="1"/>
  <pageMargins left="0.7" right="0.7" top="0.78740157499999996" bottom="0.78740157499999996" header="0.3" footer="0.3"/>
  <pageSetup paperSize="9" scale="51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E562-FE0E-4E68-8B44-4F199CD20A8E}">
  <dimension ref="A1:D100"/>
  <sheetViews>
    <sheetView showGridLines="0" zoomScale="90" zoomScaleNormal="90" workbookViewId="0"/>
  </sheetViews>
  <sheetFormatPr defaultColWidth="9.1796875" defaultRowHeight="12.5" x14ac:dyDescent="0.35"/>
  <cols>
    <col min="1" max="1" width="30.7265625" style="5" customWidth="1"/>
    <col min="2" max="2" width="45.7265625" style="25" customWidth="1"/>
    <col min="3" max="3" width="45.7265625" style="5" customWidth="1"/>
    <col min="4" max="16384" width="9.1796875" style="5"/>
  </cols>
  <sheetData>
    <row r="1" spans="1:4" ht="45" customHeight="1" x14ac:dyDescent="0.35">
      <c r="A1" s="4" t="s">
        <v>0</v>
      </c>
      <c r="D1" s="26"/>
    </row>
    <row r="2" spans="1:4" ht="15.5" x14ac:dyDescent="0.35">
      <c r="D2" s="26"/>
    </row>
    <row r="3" spans="1:4" ht="30" customHeight="1" thickBot="1" x14ac:dyDescent="0.45">
      <c r="A3" s="8" t="s">
        <v>13</v>
      </c>
      <c r="B3" s="27"/>
      <c r="C3" s="9"/>
      <c r="D3" s="26"/>
    </row>
    <row r="4" spans="1:4" ht="15.5" x14ac:dyDescent="0.35">
      <c r="A4" s="10" t="s">
        <v>14</v>
      </c>
      <c r="B4" s="28"/>
      <c r="D4" s="26"/>
    </row>
    <row r="5" spans="1:4" ht="15.5" x14ac:dyDescent="0.35">
      <c r="A5" s="12" t="s">
        <v>15</v>
      </c>
      <c r="B5" s="29"/>
      <c r="D5" s="26"/>
    </row>
    <row r="6" spans="1:4" ht="15.5" x14ac:dyDescent="0.35">
      <c r="A6" s="30" t="s">
        <v>16</v>
      </c>
      <c r="B6" s="31"/>
      <c r="D6" s="26"/>
    </row>
    <row r="7" spans="1:4" ht="15.5" x14ac:dyDescent="0.35">
      <c r="A7" s="32" t="s">
        <v>17</v>
      </c>
      <c r="B7" s="101" t="s">
        <v>84</v>
      </c>
      <c r="D7" s="26"/>
    </row>
    <row r="8" spans="1:4" ht="15.5" x14ac:dyDescent="0.35">
      <c r="D8" s="26"/>
    </row>
    <row r="9" spans="1:4" ht="30" customHeight="1" thickBot="1" x14ac:dyDescent="0.45">
      <c r="A9" s="8" t="s">
        <v>18</v>
      </c>
      <c r="B9" s="27"/>
      <c r="C9" s="9"/>
      <c r="D9" s="26"/>
    </row>
    <row r="10" spans="1:4" ht="15.5" x14ac:dyDescent="0.35">
      <c r="A10" s="10" t="s">
        <v>19</v>
      </c>
      <c r="B10" s="28"/>
      <c r="D10" s="26"/>
    </row>
    <row r="11" spans="1:4" ht="15.5" x14ac:dyDescent="0.35">
      <c r="A11" s="12" t="s">
        <v>20</v>
      </c>
      <c r="B11" s="29"/>
      <c r="D11" s="26"/>
    </row>
    <row r="12" spans="1:4" ht="15.5" x14ac:dyDescent="0.35">
      <c r="A12" s="30" t="s">
        <v>21</v>
      </c>
      <c r="B12" s="33"/>
      <c r="D12" s="26"/>
    </row>
    <row r="13" spans="1:4" ht="15.5" x14ac:dyDescent="0.35">
      <c r="D13" s="26"/>
    </row>
    <row r="14" spans="1:4" ht="15.5" x14ac:dyDescent="0.35">
      <c r="A14" s="14"/>
      <c r="B14" s="34"/>
      <c r="C14" s="14"/>
      <c r="D14" s="26"/>
    </row>
    <row r="15" spans="1:4" ht="15.5" x14ac:dyDescent="0.35">
      <c r="A15" s="15"/>
      <c r="D15" s="26"/>
    </row>
    <row r="16" spans="1:4" s="15" customFormat="1" ht="30" customHeight="1" thickBot="1" x14ac:dyDescent="0.45">
      <c r="A16" s="16" t="s">
        <v>22</v>
      </c>
      <c r="B16" s="35"/>
      <c r="C16" s="36"/>
      <c r="D16" s="26"/>
    </row>
    <row r="17" spans="1:4" ht="15.5" x14ac:dyDescent="0.35">
      <c r="A17" s="15" t="s">
        <v>23</v>
      </c>
      <c r="B17" s="37"/>
      <c r="D17" s="26"/>
    </row>
    <row r="18" spans="1:4" ht="15.5" x14ac:dyDescent="0.35">
      <c r="A18" s="15"/>
      <c r="B18" s="37"/>
      <c r="D18" s="26"/>
    </row>
    <row r="19" spans="1:4" ht="15.5" x14ac:dyDescent="0.35">
      <c r="A19" s="15"/>
      <c r="B19" s="37"/>
      <c r="D19" s="26"/>
    </row>
    <row r="20" spans="1:4" ht="15.5" x14ac:dyDescent="0.35">
      <c r="D20" s="26"/>
    </row>
    <row r="21" spans="1:4" ht="15.5" x14ac:dyDescent="0.35">
      <c r="D21" s="26"/>
    </row>
    <row r="22" spans="1:4" ht="15.5" x14ac:dyDescent="0.35">
      <c r="D22" s="26"/>
    </row>
    <row r="23" spans="1:4" ht="15.5" x14ac:dyDescent="0.35">
      <c r="D23" s="26"/>
    </row>
    <row r="24" spans="1:4" ht="15.5" x14ac:dyDescent="0.35">
      <c r="D24" s="26"/>
    </row>
    <row r="25" spans="1:4" ht="15.5" x14ac:dyDescent="0.35">
      <c r="D25" s="26"/>
    </row>
    <row r="26" spans="1:4" ht="15.5" x14ac:dyDescent="0.35">
      <c r="D26" s="26"/>
    </row>
    <row r="27" spans="1:4" ht="15.5" x14ac:dyDescent="0.35">
      <c r="D27" s="26"/>
    </row>
    <row r="28" spans="1:4" ht="15.5" x14ac:dyDescent="0.35">
      <c r="D28" s="26"/>
    </row>
    <row r="29" spans="1:4" ht="15.5" x14ac:dyDescent="0.35">
      <c r="D29" s="26"/>
    </row>
    <row r="30" spans="1:4" ht="15.5" x14ac:dyDescent="0.35">
      <c r="D30" s="26"/>
    </row>
    <row r="31" spans="1:4" ht="15.5" x14ac:dyDescent="0.35">
      <c r="D31" s="26"/>
    </row>
    <row r="32" spans="1:4" ht="15.5" x14ac:dyDescent="0.35">
      <c r="D32" s="26"/>
    </row>
    <row r="33" spans="4:4" ht="15.5" x14ac:dyDescent="0.35">
      <c r="D33" s="26"/>
    </row>
    <row r="34" spans="4:4" ht="15.5" x14ac:dyDescent="0.35">
      <c r="D34" s="26"/>
    </row>
    <row r="35" spans="4:4" ht="15.5" x14ac:dyDescent="0.35">
      <c r="D35" s="26"/>
    </row>
    <row r="36" spans="4:4" ht="15.5" x14ac:dyDescent="0.35">
      <c r="D36" s="26"/>
    </row>
    <row r="37" spans="4:4" ht="15.5" x14ac:dyDescent="0.35">
      <c r="D37" s="26"/>
    </row>
    <row r="38" spans="4:4" ht="15.5" x14ac:dyDescent="0.35">
      <c r="D38" s="26"/>
    </row>
    <row r="39" spans="4:4" ht="15.5" x14ac:dyDescent="0.35">
      <c r="D39" s="26"/>
    </row>
    <row r="40" spans="4:4" ht="15.5" x14ac:dyDescent="0.35">
      <c r="D40" s="26"/>
    </row>
    <row r="41" spans="4:4" ht="15.5" x14ac:dyDescent="0.35">
      <c r="D41" s="26"/>
    </row>
    <row r="42" spans="4:4" ht="15.5" x14ac:dyDescent="0.35">
      <c r="D42" s="26"/>
    </row>
    <row r="43" spans="4:4" ht="15.5" x14ac:dyDescent="0.35">
      <c r="D43" s="26"/>
    </row>
    <row r="44" spans="4:4" ht="15.5" x14ac:dyDescent="0.35">
      <c r="D44" s="26"/>
    </row>
    <row r="45" spans="4:4" ht="15.5" x14ac:dyDescent="0.35">
      <c r="D45" s="26"/>
    </row>
    <row r="46" spans="4:4" ht="15.5" x14ac:dyDescent="0.35">
      <c r="D46" s="26"/>
    </row>
    <row r="47" spans="4:4" ht="15.5" x14ac:dyDescent="0.35">
      <c r="D47" s="26"/>
    </row>
    <row r="48" spans="4:4" ht="15.5" x14ac:dyDescent="0.35">
      <c r="D48" s="26"/>
    </row>
    <row r="49" spans="4:4" ht="15.5" x14ac:dyDescent="0.35">
      <c r="D49" s="26"/>
    </row>
    <row r="50" spans="4:4" ht="15.5" x14ac:dyDescent="0.35">
      <c r="D50" s="26"/>
    </row>
    <row r="51" spans="4:4" x14ac:dyDescent="0.35">
      <c r="D51" s="18"/>
    </row>
    <row r="52" spans="4:4" x14ac:dyDescent="0.35">
      <c r="D52" s="18"/>
    </row>
    <row r="53" spans="4:4" x14ac:dyDescent="0.35">
      <c r="D53" s="18"/>
    </row>
    <row r="54" spans="4:4" x14ac:dyDescent="0.35">
      <c r="D54" s="18"/>
    </row>
    <row r="55" spans="4:4" x14ac:dyDescent="0.35">
      <c r="D55" s="18"/>
    </row>
    <row r="56" spans="4:4" x14ac:dyDescent="0.35">
      <c r="D56" s="18"/>
    </row>
    <row r="57" spans="4:4" x14ac:dyDescent="0.35">
      <c r="D57" s="18"/>
    </row>
    <row r="58" spans="4:4" x14ac:dyDescent="0.35">
      <c r="D58" s="18"/>
    </row>
    <row r="59" spans="4:4" x14ac:dyDescent="0.35">
      <c r="D59" s="18"/>
    </row>
    <row r="60" spans="4:4" x14ac:dyDescent="0.35">
      <c r="D60" s="18"/>
    </row>
    <row r="61" spans="4:4" x14ac:dyDescent="0.35">
      <c r="D61" s="18"/>
    </row>
    <row r="62" spans="4:4" x14ac:dyDescent="0.35">
      <c r="D62" s="18"/>
    </row>
    <row r="63" spans="4:4" x14ac:dyDescent="0.35">
      <c r="D63" s="18"/>
    </row>
    <row r="64" spans="4:4" x14ac:dyDescent="0.35">
      <c r="D64" s="18"/>
    </row>
    <row r="65" spans="4:4" x14ac:dyDescent="0.35">
      <c r="D65" s="18"/>
    </row>
    <row r="66" spans="4:4" x14ac:dyDescent="0.35">
      <c r="D66" s="18"/>
    </row>
    <row r="67" spans="4:4" x14ac:dyDescent="0.35">
      <c r="D67" s="18"/>
    </row>
    <row r="68" spans="4:4" x14ac:dyDescent="0.35">
      <c r="D68" s="18"/>
    </row>
    <row r="69" spans="4:4" x14ac:dyDescent="0.35">
      <c r="D69" s="18"/>
    </row>
    <row r="70" spans="4:4" x14ac:dyDescent="0.35">
      <c r="D70" s="18"/>
    </row>
    <row r="71" spans="4:4" x14ac:dyDescent="0.35">
      <c r="D71" s="18"/>
    </row>
    <row r="72" spans="4:4" x14ac:dyDescent="0.35">
      <c r="D72" s="18"/>
    </row>
    <row r="73" spans="4:4" x14ac:dyDescent="0.35">
      <c r="D73" s="18"/>
    </row>
    <row r="74" spans="4:4" x14ac:dyDescent="0.35">
      <c r="D74" s="18"/>
    </row>
    <row r="75" spans="4:4" x14ac:dyDescent="0.35">
      <c r="D75" s="18"/>
    </row>
    <row r="76" spans="4:4" x14ac:dyDescent="0.35">
      <c r="D76" s="18"/>
    </row>
    <row r="77" spans="4:4" x14ac:dyDescent="0.35">
      <c r="D77" s="18"/>
    </row>
    <row r="78" spans="4:4" x14ac:dyDescent="0.35">
      <c r="D78" s="18"/>
    </row>
    <row r="79" spans="4:4" x14ac:dyDescent="0.35">
      <c r="D79" s="18"/>
    </row>
    <row r="80" spans="4:4" x14ac:dyDescent="0.35">
      <c r="D80" s="18"/>
    </row>
    <row r="81" spans="4:4" x14ac:dyDescent="0.35">
      <c r="D81" s="18"/>
    </row>
    <row r="82" spans="4:4" x14ac:dyDescent="0.35">
      <c r="D82" s="18"/>
    </row>
    <row r="83" spans="4:4" x14ac:dyDescent="0.35">
      <c r="D83" s="18"/>
    </row>
    <row r="84" spans="4:4" x14ac:dyDescent="0.35">
      <c r="D84" s="18"/>
    </row>
    <row r="85" spans="4:4" x14ac:dyDescent="0.35">
      <c r="D85" s="18"/>
    </row>
    <row r="86" spans="4:4" x14ac:dyDescent="0.35">
      <c r="D86" s="18"/>
    </row>
    <row r="87" spans="4:4" x14ac:dyDescent="0.35">
      <c r="D87" s="18"/>
    </row>
    <row r="88" spans="4:4" x14ac:dyDescent="0.35">
      <c r="D88" s="18"/>
    </row>
    <row r="89" spans="4:4" x14ac:dyDescent="0.35">
      <c r="D89" s="18"/>
    </row>
    <row r="90" spans="4:4" x14ac:dyDescent="0.35">
      <c r="D90" s="18"/>
    </row>
    <row r="91" spans="4:4" x14ac:dyDescent="0.35">
      <c r="D91" s="18"/>
    </row>
    <row r="92" spans="4:4" x14ac:dyDescent="0.35">
      <c r="D92" s="18"/>
    </row>
    <row r="93" spans="4:4" x14ac:dyDescent="0.35">
      <c r="D93" s="18"/>
    </row>
    <row r="94" spans="4:4" x14ac:dyDescent="0.35">
      <c r="D94" s="18"/>
    </row>
    <row r="95" spans="4:4" x14ac:dyDescent="0.35">
      <c r="D95" s="18"/>
    </row>
    <row r="96" spans="4:4" x14ac:dyDescent="0.35">
      <c r="D96" s="18"/>
    </row>
    <row r="97" spans="4:4" x14ac:dyDescent="0.35">
      <c r="D97" s="18"/>
    </row>
    <row r="98" spans="4:4" x14ac:dyDescent="0.35">
      <c r="D98" s="18"/>
    </row>
    <row r="99" spans="4:4" x14ac:dyDescent="0.35">
      <c r="D99" s="18"/>
    </row>
    <row r="100" spans="4:4" x14ac:dyDescent="0.35">
      <c r="D100" s="18"/>
    </row>
  </sheetData>
  <sheetProtection sheet="1" objects="1" scenarios="1"/>
  <pageMargins left="0.7" right="0.7" top="0.78740157499999996" bottom="0.78740157499999996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A5501-4786-4B1C-B764-A2B0DD8F7619}">
  <dimension ref="A1:D102"/>
  <sheetViews>
    <sheetView showGridLines="0" zoomScale="90" zoomScaleNormal="90" workbookViewId="0">
      <selection activeCell="I5" sqref="I5"/>
    </sheetView>
  </sheetViews>
  <sheetFormatPr defaultColWidth="9.1796875" defaultRowHeight="15" customHeight="1" x14ac:dyDescent="0.35"/>
  <cols>
    <col min="1" max="1" width="30.7265625" style="5" customWidth="1"/>
    <col min="2" max="2" width="45.7265625" style="25" customWidth="1"/>
    <col min="3" max="3" width="45.7265625" style="5" customWidth="1"/>
    <col min="4" max="16384" width="9.1796875" style="5"/>
  </cols>
  <sheetData>
    <row r="1" spans="1:4" ht="45" customHeight="1" x14ac:dyDescent="0.35">
      <c r="A1" s="4" t="s">
        <v>0</v>
      </c>
      <c r="D1" s="6"/>
    </row>
    <row r="2" spans="1:4" ht="15.5" x14ac:dyDescent="0.35">
      <c r="D2" s="6"/>
    </row>
    <row r="3" spans="1:4" ht="30" customHeight="1" thickBot="1" x14ac:dyDescent="0.45">
      <c r="A3" s="8" t="s">
        <v>24</v>
      </c>
      <c r="B3" s="27"/>
      <c r="C3" s="9"/>
      <c r="D3" s="6"/>
    </row>
    <row r="4" spans="1:4" ht="15.5" x14ac:dyDescent="0.35">
      <c r="A4" s="38" t="s">
        <v>14</v>
      </c>
      <c r="B4" s="39"/>
      <c r="D4" s="6"/>
    </row>
    <row r="5" spans="1:4" ht="15.5" x14ac:dyDescent="0.35">
      <c r="D5" s="6"/>
    </row>
    <row r="6" spans="1:4" s="42" customFormat="1" ht="16" thickBot="1" x14ac:dyDescent="0.4">
      <c r="A6" s="40" t="s">
        <v>25</v>
      </c>
      <c r="B6" s="41"/>
      <c r="D6" s="43"/>
    </row>
    <row r="7" spans="1:4" s="42" customFormat="1" ht="15.5" x14ac:dyDescent="0.35">
      <c r="A7" s="44" t="s">
        <v>14</v>
      </c>
      <c r="B7" s="28"/>
      <c r="D7" s="43"/>
    </row>
    <row r="8" spans="1:4" s="42" customFormat="1" ht="15.5" x14ac:dyDescent="0.35">
      <c r="A8" s="45" t="s">
        <v>15</v>
      </c>
      <c r="B8" s="29"/>
      <c r="D8" s="43"/>
    </row>
    <row r="9" spans="1:4" s="42" customFormat="1" ht="15.5" x14ac:dyDescent="0.35">
      <c r="A9" s="46" t="s">
        <v>16</v>
      </c>
      <c r="B9" s="31"/>
      <c r="D9" s="43"/>
    </row>
    <row r="10" spans="1:4" s="42" customFormat="1" ht="15.5" x14ac:dyDescent="0.35">
      <c r="A10" s="47" t="s">
        <v>26</v>
      </c>
      <c r="B10" s="101" t="s">
        <v>84</v>
      </c>
      <c r="D10" s="43"/>
    </row>
    <row r="11" spans="1:4" s="42" customFormat="1" ht="15.5" x14ac:dyDescent="0.35">
      <c r="B11" s="48"/>
      <c r="D11" s="43"/>
    </row>
    <row r="12" spans="1:4" s="42" customFormat="1" ht="16" thickBot="1" x14ac:dyDescent="0.4">
      <c r="A12" s="40" t="s">
        <v>27</v>
      </c>
      <c r="B12" s="41"/>
      <c r="D12" s="43"/>
    </row>
    <row r="13" spans="1:4" s="42" customFormat="1" ht="15.5" x14ac:dyDescent="0.35">
      <c r="A13" s="44" t="s">
        <v>14</v>
      </c>
      <c r="B13" s="28" t="s">
        <v>28</v>
      </c>
      <c r="D13" s="43"/>
    </row>
    <row r="14" spans="1:4" s="42" customFormat="1" ht="15.5" x14ac:dyDescent="0.35">
      <c r="A14" s="45" t="s">
        <v>15</v>
      </c>
      <c r="B14" s="29"/>
      <c r="D14" s="43"/>
    </row>
    <row r="15" spans="1:4" s="42" customFormat="1" ht="15.5" x14ac:dyDescent="0.35">
      <c r="A15" s="46" t="s">
        <v>16</v>
      </c>
      <c r="B15" s="31"/>
      <c r="D15" s="43"/>
    </row>
    <row r="16" spans="1:4" s="42" customFormat="1" ht="15.5" x14ac:dyDescent="0.35">
      <c r="A16" s="47" t="s">
        <v>26</v>
      </c>
      <c r="B16" s="101" t="s">
        <v>84</v>
      </c>
      <c r="D16" s="43"/>
    </row>
    <row r="17" spans="1:4" s="42" customFormat="1" ht="15.5" x14ac:dyDescent="0.35">
      <c r="B17" s="48"/>
      <c r="D17" s="43"/>
    </row>
    <row r="18" spans="1:4" s="42" customFormat="1" ht="16" thickBot="1" x14ac:dyDescent="0.4">
      <c r="A18" s="40" t="s">
        <v>29</v>
      </c>
      <c r="B18" s="41"/>
      <c r="D18" s="43"/>
    </row>
    <row r="19" spans="1:4" s="42" customFormat="1" ht="15.5" x14ac:dyDescent="0.35">
      <c r="A19" s="44" t="s">
        <v>14</v>
      </c>
      <c r="B19" s="28"/>
      <c r="D19" s="43"/>
    </row>
    <row r="20" spans="1:4" s="42" customFormat="1" ht="15.5" x14ac:dyDescent="0.35">
      <c r="A20" s="45" t="s">
        <v>15</v>
      </c>
      <c r="B20" s="29"/>
      <c r="D20" s="43"/>
    </row>
    <row r="21" spans="1:4" s="42" customFormat="1" ht="15.5" x14ac:dyDescent="0.35">
      <c r="A21" s="46" t="s">
        <v>16</v>
      </c>
      <c r="B21" s="31"/>
      <c r="D21" s="43"/>
    </row>
    <row r="22" spans="1:4" s="42" customFormat="1" ht="15.5" x14ac:dyDescent="0.35">
      <c r="A22" s="47" t="s">
        <v>26</v>
      </c>
      <c r="B22" s="101" t="s">
        <v>84</v>
      </c>
      <c r="D22" s="43"/>
    </row>
    <row r="23" spans="1:4" s="42" customFormat="1" ht="15.5" x14ac:dyDescent="0.35">
      <c r="B23" s="48"/>
      <c r="D23" s="43"/>
    </row>
    <row r="24" spans="1:4" ht="30" customHeight="1" thickBot="1" x14ac:dyDescent="0.45">
      <c r="A24" s="8" t="s">
        <v>18</v>
      </c>
      <c r="B24" s="27"/>
      <c r="C24" s="9"/>
      <c r="D24" s="6"/>
    </row>
    <row r="25" spans="1:4" ht="15.5" x14ac:dyDescent="0.35">
      <c r="A25" s="10" t="s">
        <v>30</v>
      </c>
      <c r="B25" s="28"/>
      <c r="D25" s="6"/>
    </row>
    <row r="26" spans="1:4" ht="15.5" x14ac:dyDescent="0.35">
      <c r="A26" s="12" t="s">
        <v>20</v>
      </c>
      <c r="B26" s="29"/>
      <c r="D26" s="6"/>
    </row>
    <row r="27" spans="1:4" ht="15.5" x14ac:dyDescent="0.35">
      <c r="A27" s="30" t="s">
        <v>21</v>
      </c>
      <c r="B27" s="31"/>
      <c r="D27" s="6"/>
    </row>
    <row r="28" spans="1:4" ht="15.5" x14ac:dyDescent="0.35">
      <c r="D28" s="6"/>
    </row>
    <row r="29" spans="1:4" s="51" customFormat="1" ht="30" customHeight="1" thickBot="1" x14ac:dyDescent="0.45">
      <c r="A29" s="8" t="s">
        <v>31</v>
      </c>
      <c r="B29" s="49"/>
      <c r="C29" s="50"/>
      <c r="D29" s="6"/>
    </row>
    <row r="30" spans="1:4" s="51" customFormat="1" ht="13" x14ac:dyDescent="0.35">
      <c r="A30" s="60" t="s">
        <v>32</v>
      </c>
      <c r="B30" s="52"/>
      <c r="D30" s="61"/>
    </row>
    <row r="31" spans="1:4" s="51" customFormat="1" ht="15" customHeight="1" x14ac:dyDescent="0.35">
      <c r="B31" s="52"/>
    </row>
    <row r="32" spans="1:4" s="51" customFormat="1" ht="15.5" x14ac:dyDescent="0.35">
      <c r="B32" s="52"/>
      <c r="D32" s="6"/>
    </row>
    <row r="33" spans="1:4" s="51" customFormat="1" ht="15.5" x14ac:dyDescent="0.35">
      <c r="A33" s="53"/>
      <c r="B33" s="54"/>
      <c r="C33" s="55"/>
      <c r="D33" s="6"/>
    </row>
    <row r="34" spans="1:4" s="57" customFormat="1" ht="19.5" thickBot="1" x14ac:dyDescent="0.45">
      <c r="A34" s="16" t="s">
        <v>33</v>
      </c>
      <c r="B34" s="56"/>
      <c r="C34" s="56"/>
    </row>
    <row r="35" spans="1:4" s="57" customFormat="1" ht="15.5" x14ac:dyDescent="0.35">
      <c r="A35" s="57" t="s">
        <v>34</v>
      </c>
      <c r="B35" s="58"/>
      <c r="D35" s="59"/>
    </row>
    <row r="36" spans="1:4" ht="15.5" x14ac:dyDescent="0.35">
      <c r="D36" s="6"/>
    </row>
    <row r="37" spans="1:4" s="15" customFormat="1" ht="30" customHeight="1" thickBot="1" x14ac:dyDescent="0.45">
      <c r="A37" s="16" t="s">
        <v>22</v>
      </c>
      <c r="B37" s="35"/>
      <c r="C37" s="36"/>
      <c r="D37" s="6"/>
    </row>
    <row r="38" spans="1:4" ht="15.5" x14ac:dyDescent="0.35">
      <c r="A38" s="15" t="s">
        <v>35</v>
      </c>
      <c r="B38" s="37"/>
      <c r="D38" s="6"/>
    </row>
    <row r="39" spans="1:4" ht="15.5" x14ac:dyDescent="0.35">
      <c r="A39" s="15" t="s">
        <v>36</v>
      </c>
      <c r="B39" s="37"/>
      <c r="D39" s="6"/>
    </row>
    <row r="40" spans="1:4" ht="15.5" x14ac:dyDescent="0.35">
      <c r="A40" s="15" t="s">
        <v>37</v>
      </c>
      <c r="B40" s="37"/>
      <c r="D40" s="6"/>
    </row>
    <row r="41" spans="1:4" ht="15.5" x14ac:dyDescent="0.35">
      <c r="A41" s="15"/>
      <c r="B41" s="37"/>
      <c r="D41" s="6"/>
    </row>
    <row r="42" spans="1:4" ht="15.5" x14ac:dyDescent="0.35">
      <c r="D42" s="6"/>
    </row>
    <row r="43" spans="1:4" ht="15.5" x14ac:dyDescent="0.35">
      <c r="D43" s="6"/>
    </row>
    <row r="44" spans="1:4" ht="15.5" x14ac:dyDescent="0.35">
      <c r="D44" s="6"/>
    </row>
    <row r="45" spans="1:4" ht="15.5" x14ac:dyDescent="0.35">
      <c r="D45" s="6"/>
    </row>
    <row r="46" spans="1:4" ht="15.5" x14ac:dyDescent="0.35">
      <c r="D46" s="6"/>
    </row>
    <row r="47" spans="1:4" ht="15.5" x14ac:dyDescent="0.35">
      <c r="D47" s="6"/>
    </row>
    <row r="48" spans="1:4" ht="15.5" x14ac:dyDescent="0.35">
      <c r="D48" s="6"/>
    </row>
    <row r="49" spans="4:4" ht="15.5" x14ac:dyDescent="0.35">
      <c r="D49" s="6"/>
    </row>
    <row r="50" spans="4:4" ht="15.5" x14ac:dyDescent="0.35">
      <c r="D50" s="6"/>
    </row>
    <row r="51" spans="4:4" ht="15.5" x14ac:dyDescent="0.35">
      <c r="D51" s="6"/>
    </row>
    <row r="52" spans="4:4" ht="15.5" x14ac:dyDescent="0.35">
      <c r="D52" s="6"/>
    </row>
    <row r="53" spans="4:4" ht="15.5" x14ac:dyDescent="0.35">
      <c r="D53" s="6"/>
    </row>
    <row r="54" spans="4:4" ht="15.5" x14ac:dyDescent="0.35">
      <c r="D54" s="6"/>
    </row>
    <row r="55" spans="4:4" ht="15.5" x14ac:dyDescent="0.35">
      <c r="D55" s="6"/>
    </row>
    <row r="56" spans="4:4" ht="15.5" x14ac:dyDescent="0.35">
      <c r="D56" s="6"/>
    </row>
    <row r="57" spans="4:4" ht="15.5" x14ac:dyDescent="0.35">
      <c r="D57" s="6"/>
    </row>
    <row r="58" spans="4:4" ht="15.5" x14ac:dyDescent="0.35">
      <c r="D58" s="6"/>
    </row>
    <row r="59" spans="4:4" ht="15.5" x14ac:dyDescent="0.35">
      <c r="D59" s="6"/>
    </row>
    <row r="60" spans="4:4" ht="15.5" x14ac:dyDescent="0.35">
      <c r="D60" s="6"/>
    </row>
    <row r="61" spans="4:4" ht="15.5" x14ac:dyDescent="0.35">
      <c r="D61" s="6"/>
    </row>
    <row r="62" spans="4:4" ht="15.5" x14ac:dyDescent="0.35">
      <c r="D62" s="6"/>
    </row>
    <row r="63" spans="4:4" ht="15.5" x14ac:dyDescent="0.35">
      <c r="D63" s="6"/>
    </row>
    <row r="64" spans="4:4" ht="15.5" x14ac:dyDescent="0.35">
      <c r="D64" s="6"/>
    </row>
    <row r="65" spans="4:4" ht="15.5" x14ac:dyDescent="0.35">
      <c r="D65" s="6"/>
    </row>
    <row r="66" spans="4:4" ht="15.5" x14ac:dyDescent="0.35">
      <c r="D66" s="6"/>
    </row>
    <row r="67" spans="4:4" ht="15.5" x14ac:dyDescent="0.35">
      <c r="D67" s="6"/>
    </row>
    <row r="68" spans="4:4" ht="15.5" x14ac:dyDescent="0.35">
      <c r="D68" s="6"/>
    </row>
    <row r="69" spans="4:4" ht="15.5" x14ac:dyDescent="0.35">
      <c r="D69" s="6"/>
    </row>
    <row r="70" spans="4:4" ht="15.5" x14ac:dyDescent="0.35">
      <c r="D70" s="6"/>
    </row>
    <row r="71" spans="4:4" ht="15.5" x14ac:dyDescent="0.35">
      <c r="D71" s="6"/>
    </row>
    <row r="72" spans="4:4" ht="15.5" x14ac:dyDescent="0.35">
      <c r="D72" s="6"/>
    </row>
    <row r="73" spans="4:4" ht="15.5" x14ac:dyDescent="0.35">
      <c r="D73" s="6"/>
    </row>
    <row r="74" spans="4:4" ht="15.5" x14ac:dyDescent="0.35">
      <c r="D74" s="6"/>
    </row>
    <row r="75" spans="4:4" ht="15.5" x14ac:dyDescent="0.35">
      <c r="D75" s="6"/>
    </row>
    <row r="76" spans="4:4" ht="15.5" x14ac:dyDescent="0.35">
      <c r="D76" s="6"/>
    </row>
    <row r="77" spans="4:4" ht="15.5" x14ac:dyDescent="0.35">
      <c r="D77" s="6"/>
    </row>
    <row r="78" spans="4:4" ht="15.5" x14ac:dyDescent="0.35">
      <c r="D78" s="6"/>
    </row>
    <row r="79" spans="4:4" ht="15.5" x14ac:dyDescent="0.35">
      <c r="D79" s="6"/>
    </row>
    <row r="80" spans="4:4" ht="15.5" x14ac:dyDescent="0.35">
      <c r="D80" s="6"/>
    </row>
    <row r="81" spans="4:4" ht="15.5" x14ac:dyDescent="0.35">
      <c r="D81" s="6"/>
    </row>
    <row r="82" spans="4:4" ht="15.5" x14ac:dyDescent="0.35">
      <c r="D82" s="6"/>
    </row>
    <row r="83" spans="4:4" ht="15.5" x14ac:dyDescent="0.35">
      <c r="D83" s="6"/>
    </row>
    <row r="84" spans="4:4" ht="15.5" x14ac:dyDescent="0.35">
      <c r="D84" s="6"/>
    </row>
    <row r="85" spans="4:4" ht="15.5" x14ac:dyDescent="0.35">
      <c r="D85" s="6"/>
    </row>
    <row r="86" spans="4:4" ht="15.5" x14ac:dyDescent="0.35">
      <c r="D86" s="6"/>
    </row>
    <row r="87" spans="4:4" ht="15.5" x14ac:dyDescent="0.35">
      <c r="D87" s="6"/>
    </row>
    <row r="88" spans="4:4" ht="15.5" x14ac:dyDescent="0.35">
      <c r="D88" s="6"/>
    </row>
    <row r="89" spans="4:4" ht="15.5" x14ac:dyDescent="0.35">
      <c r="D89" s="6"/>
    </row>
    <row r="90" spans="4:4" ht="15.5" x14ac:dyDescent="0.35">
      <c r="D90" s="6"/>
    </row>
    <row r="91" spans="4:4" ht="15.5" x14ac:dyDescent="0.35">
      <c r="D91" s="6"/>
    </row>
    <row r="92" spans="4:4" ht="15.5" x14ac:dyDescent="0.35">
      <c r="D92" s="6"/>
    </row>
    <row r="93" spans="4:4" ht="15.5" x14ac:dyDescent="0.35">
      <c r="D93" s="6"/>
    </row>
    <row r="94" spans="4:4" ht="15.5" x14ac:dyDescent="0.35">
      <c r="D94" s="6"/>
    </row>
    <row r="95" spans="4:4" ht="15.5" x14ac:dyDescent="0.35">
      <c r="D95" s="6"/>
    </row>
    <row r="96" spans="4:4" ht="15.5" x14ac:dyDescent="0.35">
      <c r="D96" s="6"/>
    </row>
    <row r="97" spans="4:4" ht="15.5" x14ac:dyDescent="0.35">
      <c r="D97" s="6"/>
    </row>
    <row r="98" spans="4:4" ht="15.5" x14ac:dyDescent="0.35">
      <c r="D98" s="6"/>
    </row>
    <row r="99" spans="4:4" ht="15.5" x14ac:dyDescent="0.35">
      <c r="D99" s="6"/>
    </row>
    <row r="100" spans="4:4" ht="15.5" x14ac:dyDescent="0.35">
      <c r="D100" s="6"/>
    </row>
    <row r="101" spans="4:4" ht="15.5" x14ac:dyDescent="0.35">
      <c r="D101" s="6"/>
    </row>
    <row r="102" spans="4:4" ht="15.5" x14ac:dyDescent="0.35">
      <c r="D102" s="6"/>
    </row>
  </sheetData>
  <sheetProtection sheet="1" insertRows="0" deleteRows="0"/>
  <pageMargins left="0.7" right="0.7" top="0.78740157499999996" bottom="0.78740157499999996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3D81-82ED-4CAE-A76F-7B24F188B803}">
  <dimension ref="A1:R25"/>
  <sheetViews>
    <sheetView showGridLines="0" zoomScale="90" zoomScaleNormal="90" workbookViewId="0">
      <selection activeCell="B25" sqref="B25"/>
    </sheetView>
  </sheetViews>
  <sheetFormatPr defaultRowHeight="14.5" x14ac:dyDescent="0.35"/>
  <cols>
    <col min="1" max="1" width="42.1796875" customWidth="1"/>
    <col min="2" max="2" width="12.54296875" customWidth="1"/>
    <col min="3" max="3" width="42.1796875" customWidth="1"/>
    <col min="4" max="5" width="12.54296875" customWidth="1"/>
    <col min="6" max="6" width="7.90625" customWidth="1"/>
  </cols>
  <sheetData>
    <row r="1" spans="1:18" s="5" customFormat="1" ht="45" customHeight="1" x14ac:dyDescent="0.35">
      <c r="A1" s="4" t="s">
        <v>0</v>
      </c>
      <c r="C1" s="6"/>
    </row>
    <row r="2" spans="1:18" ht="15.65" customHeight="1" x14ac:dyDescent="0.35"/>
    <row r="3" spans="1:18" s="51" customFormat="1" ht="30" customHeight="1" thickBot="1" x14ac:dyDescent="0.45">
      <c r="A3" s="8" t="s">
        <v>89</v>
      </c>
      <c r="B3" s="62"/>
      <c r="C3" s="63"/>
      <c r="D3" s="63"/>
      <c r="E3" s="63"/>
      <c r="F3" s="63"/>
    </row>
    <row r="4" spans="1:18" s="5" customFormat="1" ht="31" customHeight="1" x14ac:dyDescent="0.35">
      <c r="A4" s="106" t="s">
        <v>91</v>
      </c>
      <c r="B4" s="106"/>
      <c r="C4" s="106"/>
      <c r="D4" s="106"/>
      <c r="E4" s="106"/>
      <c r="F4" s="106"/>
    </row>
    <row r="5" spans="1:18" s="51" customFormat="1" ht="31" customHeight="1" x14ac:dyDescent="0.35">
      <c r="A5" s="107" t="s">
        <v>92</v>
      </c>
      <c r="B5" s="108"/>
      <c r="C5" s="108"/>
      <c r="D5" s="108"/>
      <c r="E5" s="108"/>
      <c r="F5" s="108"/>
    </row>
    <row r="6" spans="1:18" ht="15.65" customHeight="1" x14ac:dyDescent="0.35"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15.65" customHeight="1" x14ac:dyDescent="0.35">
      <c r="A7" s="122"/>
      <c r="B7" s="122"/>
      <c r="C7" s="122"/>
      <c r="D7" s="122"/>
      <c r="E7" s="122"/>
      <c r="F7" s="122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ht="15.65" customHeight="1" x14ac:dyDescent="0.35"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18" s="57" customFormat="1" ht="30" customHeight="1" thickBot="1" x14ac:dyDescent="0.45">
      <c r="A9" s="16" t="s">
        <v>90</v>
      </c>
      <c r="B9" s="16"/>
      <c r="C9" s="65"/>
      <c r="D9" s="66"/>
      <c r="E9" s="102"/>
      <c r="F9" s="56"/>
    </row>
    <row r="10" spans="1:18" s="51" customFormat="1" ht="15.5" x14ac:dyDescent="0.3">
      <c r="A10" s="81" t="s">
        <v>93</v>
      </c>
      <c r="B10" s="52"/>
      <c r="C10" s="52"/>
      <c r="D10" s="67"/>
      <c r="E10" s="6"/>
    </row>
    <row r="25" spans="2:2" x14ac:dyDescent="0.35">
      <c r="B25" s="121"/>
    </row>
  </sheetData>
  <sheetProtection sheet="1" objects="1" scenarios="1"/>
  <mergeCells count="2">
    <mergeCell ref="A4:F4"/>
    <mergeCell ref="A5:F5"/>
  </mergeCells>
  <pageMargins left="0.7" right="0.7" top="0.78740157499999996" bottom="0.78740157499999996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BBC3-93EE-403A-BACA-2A574A91307C}">
  <dimension ref="A1:R53"/>
  <sheetViews>
    <sheetView showGridLines="0" topLeftCell="A17" zoomScale="90" zoomScaleNormal="90" workbookViewId="0"/>
  </sheetViews>
  <sheetFormatPr defaultRowHeight="14.5" x14ac:dyDescent="0.35"/>
  <cols>
    <col min="1" max="1" width="42.1796875" customWidth="1"/>
    <col min="2" max="2" width="12.54296875" customWidth="1"/>
    <col min="3" max="3" width="42.1796875" customWidth="1"/>
    <col min="4" max="6" width="12.54296875" customWidth="1"/>
  </cols>
  <sheetData>
    <row r="1" spans="1:7" s="5" customFormat="1" ht="45" customHeight="1" x14ac:dyDescent="0.35">
      <c r="A1" s="4" t="s">
        <v>0</v>
      </c>
      <c r="C1" s="6"/>
    </row>
    <row r="2" spans="1:7" ht="15.65" customHeight="1" x14ac:dyDescent="0.35"/>
    <row r="3" spans="1:7" s="51" customFormat="1" ht="30" customHeight="1" thickBot="1" x14ac:dyDescent="0.45">
      <c r="A3" s="8" t="s">
        <v>38</v>
      </c>
      <c r="B3" s="62"/>
      <c r="C3" s="63"/>
      <c r="D3" s="63"/>
      <c r="E3" s="63"/>
      <c r="F3" s="63"/>
    </row>
    <row r="4" spans="1:7" s="51" customFormat="1" ht="15.65" customHeight="1" x14ac:dyDescent="0.4">
      <c r="A4" s="64"/>
      <c r="B4" s="52"/>
      <c r="E4" s="6"/>
    </row>
    <row r="5" spans="1:7" ht="30" customHeight="1" x14ac:dyDescent="0.35">
      <c r="A5" s="114" t="s">
        <v>39</v>
      </c>
      <c r="B5" s="115"/>
      <c r="C5" s="115"/>
      <c r="D5" s="115"/>
      <c r="E5" s="69"/>
      <c r="F5" s="69"/>
      <c r="G5" s="69"/>
    </row>
    <row r="6" spans="1:7" ht="30" customHeight="1" x14ac:dyDescent="0.35">
      <c r="A6" s="119" t="s">
        <v>40</v>
      </c>
      <c r="B6" s="119"/>
      <c r="C6" s="119" t="s">
        <v>41</v>
      </c>
      <c r="D6" s="120"/>
      <c r="E6" s="69"/>
      <c r="F6" s="69"/>
      <c r="G6" s="69"/>
    </row>
    <row r="7" spans="1:7" ht="58.5" customHeight="1" x14ac:dyDescent="0.35">
      <c r="A7" s="70" t="s">
        <v>42</v>
      </c>
      <c r="B7" s="92" t="s">
        <v>74</v>
      </c>
      <c r="C7" s="70" t="s">
        <v>42</v>
      </c>
      <c r="D7" s="93" t="s">
        <v>74</v>
      </c>
      <c r="E7" s="69"/>
      <c r="F7" s="69"/>
      <c r="G7" s="69"/>
    </row>
    <row r="8" spans="1:7" ht="15.65" customHeight="1" x14ac:dyDescent="0.35">
      <c r="A8" s="71" t="str">
        <f>vServery!A2</f>
        <v>vServer 2_4</v>
      </c>
      <c r="B8" s="84">
        <f>vServery!D2*48</f>
        <v>0</v>
      </c>
      <c r="C8" s="71" t="str">
        <f>vHDD!A2</f>
        <v>vHDD 40_800_RPO24h/RET30</v>
      </c>
      <c r="D8" s="86">
        <f>vHDD!E2*48</f>
        <v>0</v>
      </c>
      <c r="E8" s="69"/>
      <c r="F8" s="69"/>
      <c r="G8" s="69"/>
    </row>
    <row r="9" spans="1:7" ht="15.65" customHeight="1" x14ac:dyDescent="0.35">
      <c r="A9" s="71" t="str">
        <f>vServery!A3</f>
        <v>vServer 2_8</v>
      </c>
      <c r="B9" s="84">
        <f>vServery!D3*48</f>
        <v>0</v>
      </c>
      <c r="C9" s="71" t="str">
        <f>vHDD!A3</f>
        <v>vHDD 200_800_RPO24h/RET30</v>
      </c>
      <c r="D9" s="86">
        <f>vHDD!E3*48</f>
        <v>0</v>
      </c>
      <c r="E9" s="69"/>
      <c r="F9" s="69"/>
      <c r="G9" s="69"/>
    </row>
    <row r="10" spans="1:7" ht="15.65" customHeight="1" x14ac:dyDescent="0.35">
      <c r="A10" s="71" t="str">
        <f>vServery!A4</f>
        <v>vServer 4_16</v>
      </c>
      <c r="B10" s="84">
        <f>vServery!D4*48</f>
        <v>0</v>
      </c>
      <c r="C10" s="71" t="str">
        <f>vSSD!A2</f>
        <v>vSSD 500_2500_RPO24h/RET30</v>
      </c>
      <c r="D10" s="86">
        <f>vSSD!E2*48</f>
        <v>0</v>
      </c>
      <c r="E10" s="69"/>
      <c r="F10" s="69"/>
      <c r="G10" s="69"/>
    </row>
    <row r="11" spans="1:7" ht="15.65" customHeight="1" thickBot="1" x14ac:dyDescent="0.4">
      <c r="A11" s="72" t="str">
        <f>vServery!A5</f>
        <v>vServer 12_32</v>
      </c>
      <c r="B11" s="85">
        <f>vServery!D5*48</f>
        <v>0</v>
      </c>
      <c r="C11" s="72" t="str">
        <f>vSSD!A3</f>
        <v>vSSD 600_6000_RPO24h/RET30</v>
      </c>
      <c r="D11" s="87">
        <f>vSSD!E3*48</f>
        <v>0</v>
      </c>
      <c r="E11" s="69"/>
      <c r="F11" s="69"/>
      <c r="G11" s="69"/>
    </row>
    <row r="12" spans="1:7" ht="15.65" customHeight="1" thickBot="1" x14ac:dyDescent="0.4">
      <c r="A12" s="73"/>
      <c r="B12" s="69"/>
      <c r="C12" s="74" t="s">
        <v>43</v>
      </c>
      <c r="D12" s="88">
        <f>SUM(B8:B11)+SUM(D8:D11)</f>
        <v>0</v>
      </c>
      <c r="E12" s="75" t="s">
        <v>44</v>
      </c>
      <c r="F12" s="76">
        <v>0.5</v>
      </c>
      <c r="G12" s="69"/>
    </row>
    <row r="13" spans="1:7" ht="15.65" customHeight="1" x14ac:dyDescent="0.35">
      <c r="A13" s="69"/>
      <c r="B13" s="69"/>
      <c r="C13" s="69"/>
      <c r="D13" s="69"/>
      <c r="E13" s="69"/>
      <c r="F13" s="69"/>
      <c r="G13" s="69"/>
    </row>
    <row r="14" spans="1:7" ht="30" customHeight="1" x14ac:dyDescent="0.35">
      <c r="A14" s="114" t="s">
        <v>45</v>
      </c>
      <c r="B14" s="115"/>
      <c r="C14" s="115"/>
      <c r="D14" s="115"/>
      <c r="E14" s="69"/>
      <c r="F14" s="69"/>
      <c r="G14" s="69"/>
    </row>
    <row r="15" spans="1:7" ht="50.25" customHeight="1" x14ac:dyDescent="0.35">
      <c r="A15" s="70" t="s">
        <v>42</v>
      </c>
      <c r="B15" s="94" t="s">
        <v>75</v>
      </c>
      <c r="C15" s="70" t="s">
        <v>46</v>
      </c>
      <c r="D15" s="93" t="s">
        <v>76</v>
      </c>
      <c r="E15" s="69"/>
      <c r="F15" s="69"/>
      <c r="G15" s="69"/>
    </row>
    <row r="16" spans="1:7" ht="29.5" customHeight="1" x14ac:dyDescent="0.35">
      <c r="A16" s="77" t="str" cm="1">
        <f t="array" ref="A16:A18">vSW!A2:A4</f>
        <v>vSW OS_Windows Server Datacenter (per 1 vServer)</v>
      </c>
      <c r="B16" s="84" cm="1">
        <f t="array" ref="B16:B18">vSW!D2:D4</f>
        <v>0</v>
      </c>
      <c r="C16" s="71">
        <v>4</v>
      </c>
      <c r="D16" s="86">
        <f>B16*C16*48</f>
        <v>0</v>
      </c>
      <c r="E16" s="69"/>
      <c r="F16" s="69"/>
      <c r="G16" s="69"/>
    </row>
    <row r="17" spans="1:7" ht="15.65" customHeight="1" x14ac:dyDescent="0.35">
      <c r="A17" s="77" t="str">
        <v>vSW RDS_Remote Desktop Services SAL</v>
      </c>
      <c r="B17" s="84">
        <v>0</v>
      </c>
      <c r="C17" s="71">
        <v>25</v>
      </c>
      <c r="D17" s="86">
        <f>B17*C17*48</f>
        <v>0</v>
      </c>
      <c r="E17" s="69"/>
      <c r="F17" s="69"/>
      <c r="G17" s="69"/>
    </row>
    <row r="18" spans="1:7" ht="15.65" customHeight="1" thickBot="1" x14ac:dyDescent="0.4">
      <c r="A18" s="78" t="str">
        <v>vSW SQL_SQL Server Standard (per 2x vCPU)</v>
      </c>
      <c r="B18" s="85">
        <v>0</v>
      </c>
      <c r="C18" s="72">
        <v>2</v>
      </c>
      <c r="D18" s="87">
        <f>B18*C18*48</f>
        <v>0</v>
      </c>
      <c r="E18" s="69"/>
      <c r="F18" s="69"/>
      <c r="G18" s="69"/>
    </row>
    <row r="19" spans="1:7" ht="15.65" customHeight="1" thickBot="1" x14ac:dyDescent="0.4">
      <c r="A19" s="73"/>
      <c r="B19" s="69"/>
      <c r="C19" s="74" t="s">
        <v>47</v>
      </c>
      <c r="D19" s="88">
        <f>SUM(D16:D18)</f>
        <v>0</v>
      </c>
      <c r="E19" s="75" t="s">
        <v>44</v>
      </c>
      <c r="F19" s="76">
        <v>0.35</v>
      </c>
      <c r="G19" s="69"/>
    </row>
    <row r="20" spans="1:7" ht="15.65" customHeight="1" thickBot="1" x14ac:dyDescent="0.4">
      <c r="A20" s="69"/>
      <c r="B20" s="69"/>
      <c r="C20" s="69"/>
      <c r="D20" s="69"/>
      <c r="E20" s="79"/>
      <c r="F20" s="69"/>
      <c r="G20" s="69"/>
    </row>
    <row r="21" spans="1:7" ht="15.65" customHeight="1" x14ac:dyDescent="0.35">
      <c r="A21" s="114" t="s">
        <v>72</v>
      </c>
      <c r="B21" s="115"/>
      <c r="C21" s="115"/>
      <c r="D21" s="115"/>
      <c r="E21" s="79"/>
      <c r="F21" s="69"/>
      <c r="G21" s="69"/>
    </row>
    <row r="22" spans="1:7" ht="54.75" customHeight="1" x14ac:dyDescent="0.35">
      <c r="A22" s="70" t="s">
        <v>42</v>
      </c>
      <c r="B22" s="94" t="s">
        <v>77</v>
      </c>
      <c r="C22" s="70" t="s">
        <v>46</v>
      </c>
      <c r="D22" s="82" t="s">
        <v>78</v>
      </c>
      <c r="E22" s="79"/>
      <c r="F22" s="69"/>
      <c r="G22" s="69"/>
    </row>
    <row r="23" spans="1:7" ht="15.65" customHeight="1" x14ac:dyDescent="0.35">
      <c r="A23" s="78" t="s">
        <v>48</v>
      </c>
      <c r="B23" s="96"/>
      <c r="C23" s="72">
        <v>24</v>
      </c>
      <c r="D23" s="87">
        <f>C23*B23</f>
        <v>0</v>
      </c>
      <c r="E23" s="79"/>
      <c r="F23" s="69"/>
      <c r="G23" s="69"/>
    </row>
    <row r="24" spans="1:7" ht="15.65" customHeight="1" x14ac:dyDescent="0.35">
      <c r="A24" s="78" t="s">
        <v>80</v>
      </c>
      <c r="B24" s="96"/>
      <c r="C24" s="72">
        <f>4*48</f>
        <v>192</v>
      </c>
      <c r="D24" s="87">
        <f>C24*B24</f>
        <v>0</v>
      </c>
      <c r="E24" s="79"/>
      <c r="F24" s="69"/>
      <c r="G24" s="69"/>
    </row>
    <row r="25" spans="1:7" ht="15.65" customHeight="1" x14ac:dyDescent="0.35">
      <c r="A25" s="73"/>
      <c r="B25" s="69"/>
      <c r="C25" s="91" t="s">
        <v>49</v>
      </c>
      <c r="D25" s="88">
        <f>SUM(D23:D24)</f>
        <v>0</v>
      </c>
      <c r="E25" s="75" t="s">
        <v>44</v>
      </c>
      <c r="F25" s="76">
        <v>0.15</v>
      </c>
      <c r="G25" s="69"/>
    </row>
    <row r="26" spans="1:7" ht="15.65" customHeight="1" x14ac:dyDescent="0.35">
      <c r="A26" s="69"/>
      <c r="B26" s="69"/>
      <c r="C26" s="69"/>
      <c r="D26" s="69"/>
      <c r="E26" s="79"/>
      <c r="F26" s="69"/>
      <c r="G26" s="69"/>
    </row>
    <row r="27" spans="1:7" ht="39" customHeight="1" x14ac:dyDescent="0.35">
      <c r="A27" s="116" t="s">
        <v>94</v>
      </c>
      <c r="B27" s="117"/>
      <c r="C27" s="118"/>
      <c r="D27" s="89">
        <f>D12*F12+D19*F19+D25*F25</f>
        <v>0</v>
      </c>
      <c r="E27" s="69"/>
      <c r="F27" s="69"/>
      <c r="G27" s="69"/>
    </row>
    <row r="28" spans="1:7" ht="15.65" customHeight="1" x14ac:dyDescent="0.35">
      <c r="A28" s="69"/>
      <c r="B28" s="69"/>
      <c r="C28" s="69"/>
      <c r="D28" s="69"/>
      <c r="E28" s="69"/>
      <c r="F28" s="69"/>
      <c r="G28" s="69"/>
    </row>
    <row r="29" spans="1:7" s="68" customFormat="1" ht="30" customHeight="1" x14ac:dyDescent="0.3">
      <c r="A29" s="112" t="s">
        <v>73</v>
      </c>
      <c r="B29" s="113"/>
      <c r="C29" s="113"/>
      <c r="D29" s="90">
        <f>(D12+D19)/48</f>
        <v>0</v>
      </c>
      <c r="E29" s="69"/>
      <c r="F29" s="51"/>
      <c r="G29" s="51"/>
    </row>
    <row r="30" spans="1:7" ht="15.65" customHeight="1" x14ac:dyDescent="0.35">
      <c r="A30" s="81"/>
      <c r="B30" s="69"/>
      <c r="C30" s="80"/>
      <c r="D30" s="69"/>
      <c r="E30" s="69"/>
      <c r="F30" s="69"/>
      <c r="G30" s="69"/>
    </row>
    <row r="31" spans="1:7" ht="15.65" customHeight="1" x14ac:dyDescent="0.35">
      <c r="A31" s="123"/>
      <c r="B31" s="124"/>
      <c r="C31" s="125"/>
      <c r="D31" s="124"/>
      <c r="E31" s="124"/>
      <c r="F31" s="124"/>
      <c r="G31" s="69"/>
    </row>
    <row r="32" spans="1:7" ht="15.65" customHeight="1" x14ac:dyDescent="0.35">
      <c r="A32" s="81"/>
      <c r="B32" s="69"/>
      <c r="C32" s="80"/>
      <c r="D32" s="69"/>
      <c r="E32" s="69"/>
      <c r="F32" s="69"/>
      <c r="G32" s="69"/>
    </row>
    <row r="33" spans="1:18" s="57" customFormat="1" ht="30" customHeight="1" thickBot="1" x14ac:dyDescent="0.45">
      <c r="A33" s="16" t="s">
        <v>97</v>
      </c>
      <c r="B33" s="65"/>
      <c r="C33" s="56"/>
      <c r="D33" s="56"/>
      <c r="E33" s="102"/>
      <c r="F33" s="56"/>
    </row>
    <row r="34" spans="1:18" s="51" customFormat="1" ht="15.5" x14ac:dyDescent="0.35">
      <c r="A34" s="57" t="s">
        <v>98</v>
      </c>
      <c r="B34" s="52"/>
      <c r="E34" s="6"/>
    </row>
    <row r="35" spans="1:18" s="51" customFormat="1" ht="15.5" x14ac:dyDescent="0.35">
      <c r="A35" s="57"/>
      <c r="B35" s="52"/>
      <c r="E35" s="6"/>
    </row>
    <row r="36" spans="1:18" s="103" customFormat="1" ht="30.5" customHeight="1" x14ac:dyDescent="0.35">
      <c r="A36" s="110" t="s">
        <v>99</v>
      </c>
      <c r="B36" s="111"/>
      <c r="C36" s="104">
        <v>1870000</v>
      </c>
      <c r="D36" s="105" t="s">
        <v>87</v>
      </c>
      <c r="E36" s="24"/>
    </row>
    <row r="38" spans="1:18" s="57" customFormat="1" ht="30" customHeight="1" thickBot="1" x14ac:dyDescent="0.45">
      <c r="A38" s="16" t="s">
        <v>86</v>
      </c>
      <c r="B38" s="65"/>
      <c r="C38" s="56"/>
      <c r="D38" s="56"/>
      <c r="E38" s="102"/>
      <c r="F38" s="56"/>
    </row>
    <row r="39" spans="1:18" s="51" customFormat="1" ht="15.5" x14ac:dyDescent="0.35">
      <c r="A39" s="57" t="s">
        <v>85</v>
      </c>
      <c r="B39" s="52"/>
      <c r="E39" s="6"/>
    </row>
    <row r="40" spans="1:18" s="51" customFormat="1" ht="15.5" x14ac:dyDescent="0.35">
      <c r="A40" s="57"/>
      <c r="B40" s="52"/>
      <c r="E40" s="6"/>
    </row>
    <row r="41" spans="1:18" s="103" customFormat="1" ht="30.5" customHeight="1" x14ac:dyDescent="0.35">
      <c r="A41" s="110" t="s">
        <v>88</v>
      </c>
      <c r="B41" s="111"/>
      <c r="C41" s="104">
        <v>30000</v>
      </c>
      <c r="D41" s="105" t="s">
        <v>87</v>
      </c>
      <c r="E41" s="24"/>
    </row>
    <row r="42" spans="1:18" ht="15.65" customHeight="1" x14ac:dyDescent="0.35"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18" s="57" customFormat="1" ht="30" customHeight="1" thickBot="1" x14ac:dyDescent="0.45">
      <c r="A43" s="16" t="s">
        <v>50</v>
      </c>
      <c r="B43" s="16"/>
      <c r="C43" s="65"/>
      <c r="D43" s="66"/>
      <c r="E43" s="102"/>
      <c r="F43" s="56"/>
    </row>
    <row r="44" spans="1:18" s="51" customFormat="1" ht="29" customHeight="1" x14ac:dyDescent="0.35">
      <c r="A44" s="109" t="s">
        <v>79</v>
      </c>
      <c r="B44" s="109"/>
      <c r="C44" s="109"/>
      <c r="D44" s="109"/>
      <c r="E44" s="109"/>
      <c r="F44" s="109"/>
    </row>
    <row r="45" spans="1:18" s="51" customFormat="1" ht="15.5" x14ac:dyDescent="0.35">
      <c r="A45" s="57" t="s">
        <v>71</v>
      </c>
      <c r="B45" s="52"/>
      <c r="C45" s="52"/>
      <c r="D45" s="67"/>
      <c r="E45" s="6"/>
    </row>
    <row r="46" spans="1:18" s="51" customFormat="1" ht="15.5" x14ac:dyDescent="0.35">
      <c r="A46" s="57" t="s">
        <v>96</v>
      </c>
      <c r="B46" s="52"/>
      <c r="C46" s="52"/>
      <c r="D46" s="67"/>
      <c r="E46" s="6"/>
    </row>
    <row r="47" spans="1:18" s="51" customFormat="1" ht="15.5" x14ac:dyDescent="0.35">
      <c r="A47" s="57" t="s">
        <v>51</v>
      </c>
      <c r="B47" s="52"/>
      <c r="C47" s="52"/>
      <c r="D47" s="67"/>
      <c r="E47" s="6"/>
    </row>
    <row r="48" spans="1:18" s="51" customFormat="1" ht="15.5" x14ac:dyDescent="0.35">
      <c r="A48" s="57" t="s">
        <v>52</v>
      </c>
      <c r="B48" s="52"/>
      <c r="C48" s="52"/>
      <c r="D48" s="67"/>
      <c r="E48" s="6"/>
    </row>
    <row r="53" spans="1:5" s="51" customFormat="1" ht="15.5" x14ac:dyDescent="0.35">
      <c r="A53" s="57"/>
      <c r="B53" s="52"/>
      <c r="C53" s="52"/>
      <c r="D53" s="67"/>
      <c r="E53" s="6"/>
    </row>
  </sheetData>
  <sheetProtection sheet="1" objects="1" scenarios="1"/>
  <mergeCells count="10">
    <mergeCell ref="A44:F44"/>
    <mergeCell ref="A41:B41"/>
    <mergeCell ref="A29:C29"/>
    <mergeCell ref="A5:D5"/>
    <mergeCell ref="A27:C27"/>
    <mergeCell ref="A14:D14"/>
    <mergeCell ref="A6:B6"/>
    <mergeCell ref="C6:D6"/>
    <mergeCell ref="A21:D21"/>
    <mergeCell ref="A36:B36"/>
  </mergeCells>
  <pageMargins left="0.7" right="0.7" top="0.78740157499999996" bottom="0.78740157499999996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showGridLines="0" zoomScale="90" zoomScaleNormal="90" workbookViewId="0">
      <selection activeCell="B3" sqref="B3"/>
    </sheetView>
  </sheetViews>
  <sheetFormatPr defaultRowHeight="14.5" x14ac:dyDescent="0.35"/>
  <cols>
    <col min="1" max="1" width="16.81640625" customWidth="1"/>
    <col min="2" max="2" width="11.1796875" style="1" customWidth="1"/>
    <col min="3" max="3" width="11.26953125" style="2" customWidth="1"/>
    <col min="4" max="4" width="21.26953125" customWidth="1"/>
  </cols>
  <sheetData>
    <row r="1" spans="1:4" s="2" customFormat="1" ht="30" customHeight="1" x14ac:dyDescent="0.35">
      <c r="A1" s="3" t="s">
        <v>53</v>
      </c>
      <c r="B1" s="3" t="s">
        <v>54</v>
      </c>
      <c r="C1" s="3" t="s">
        <v>55</v>
      </c>
      <c r="D1" s="83" t="s">
        <v>56</v>
      </c>
    </row>
    <row r="2" spans="1:4" x14ac:dyDescent="0.35">
      <c r="A2" s="97" t="str">
        <f>_xlfn.CONCAT("vServer ",B2, "_",C2)</f>
        <v>vServer 2_4</v>
      </c>
      <c r="B2" s="98">
        <v>2</v>
      </c>
      <c r="C2" s="99">
        <v>4</v>
      </c>
      <c r="D2" s="95"/>
    </row>
    <row r="3" spans="1:4" x14ac:dyDescent="0.35">
      <c r="A3" s="97" t="str">
        <f t="shared" ref="A3:A5" si="0">_xlfn.CONCAT("vServer ",B3, "_",C3)</f>
        <v>vServer 2_8</v>
      </c>
      <c r="B3" s="98">
        <v>2</v>
      </c>
      <c r="C3" s="99">
        <v>8</v>
      </c>
      <c r="D3" s="95"/>
    </row>
    <row r="4" spans="1:4" x14ac:dyDescent="0.35">
      <c r="A4" s="97" t="str">
        <f t="shared" si="0"/>
        <v>vServer 4_16</v>
      </c>
      <c r="B4" s="98">
        <v>4</v>
      </c>
      <c r="C4" s="99">
        <v>16</v>
      </c>
      <c r="D4" s="95"/>
    </row>
    <row r="5" spans="1:4" x14ac:dyDescent="0.35">
      <c r="A5" s="97" t="str">
        <f t="shared" si="0"/>
        <v>vServer 12_32</v>
      </c>
      <c r="B5" s="98">
        <v>12</v>
      </c>
      <c r="C5" s="99">
        <v>32</v>
      </c>
      <c r="D5" s="95"/>
    </row>
  </sheetData>
  <sheetProtection sheet="1" objects="1" scenarios="1"/>
  <autoFilter ref="A1:D5" xr:uid="{00000000-0001-0000-0000-000000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showGridLines="0" zoomScale="90" zoomScaleNormal="90" workbookViewId="0">
      <selection activeCell="D2" sqref="D2"/>
    </sheetView>
  </sheetViews>
  <sheetFormatPr defaultRowHeight="14.5" x14ac:dyDescent="0.35"/>
  <cols>
    <col min="1" max="1" width="31.7265625" customWidth="1"/>
    <col min="2" max="3" width="12.54296875" customWidth="1"/>
    <col min="4" max="4" width="17.26953125" customWidth="1"/>
    <col min="5" max="5" width="25.26953125" customWidth="1"/>
  </cols>
  <sheetData>
    <row r="1" spans="1:5" s="2" customFormat="1" ht="30" customHeight="1" x14ac:dyDescent="0.35">
      <c r="A1" s="3" t="s">
        <v>57</v>
      </c>
      <c r="B1" s="3" t="s">
        <v>58</v>
      </c>
      <c r="C1" s="3" t="s">
        <v>59</v>
      </c>
      <c r="D1" s="3" t="s">
        <v>60</v>
      </c>
      <c r="E1" s="83" t="s">
        <v>56</v>
      </c>
    </row>
    <row r="2" spans="1:5" x14ac:dyDescent="0.35">
      <c r="A2" s="97" t="str">
        <f t="shared" ref="A2:A3" si="0">_xlfn.CONCAT("vHDD ",B2, "_",C2, "_",D2)</f>
        <v>vHDD 40_800_RPO24h/RET30</v>
      </c>
      <c r="B2" s="98">
        <v>40</v>
      </c>
      <c r="C2" s="99">
        <v>800</v>
      </c>
      <c r="D2" s="99" t="s">
        <v>61</v>
      </c>
      <c r="E2" s="95"/>
    </row>
    <row r="3" spans="1:5" x14ac:dyDescent="0.35">
      <c r="A3" s="97" t="str">
        <f t="shared" si="0"/>
        <v>vHDD 200_800_RPO24h/RET30</v>
      </c>
      <c r="B3" s="98">
        <v>200</v>
      </c>
      <c r="C3" s="99">
        <v>800</v>
      </c>
      <c r="D3" s="99" t="s">
        <v>61</v>
      </c>
      <c r="E3" s="95"/>
    </row>
  </sheetData>
  <sheetProtection sheet="1" objects="1" scenarios="1"/>
  <autoFilter ref="A1:E3" xr:uid="{00000000-0001-0000-0100-000000000000}"/>
  <pageMargins left="0.7" right="0.7" top="0.78740157499999996" bottom="0.78740157499999996" header="0.3" footer="0.3"/>
  <pageSetup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showGridLines="0" zoomScale="90" zoomScaleNormal="90" workbookViewId="0">
      <selection activeCell="E3" sqref="E3"/>
    </sheetView>
  </sheetViews>
  <sheetFormatPr defaultRowHeight="14.5" x14ac:dyDescent="0.35"/>
  <cols>
    <col min="1" max="1" width="31.7265625" customWidth="1"/>
    <col min="2" max="3" width="12.54296875" customWidth="1"/>
    <col min="4" max="4" width="17.26953125" customWidth="1"/>
    <col min="5" max="5" width="25.26953125" customWidth="1"/>
  </cols>
  <sheetData>
    <row r="1" spans="1:5" s="2" customFormat="1" ht="30" customHeight="1" x14ac:dyDescent="0.35">
      <c r="A1" s="3" t="s">
        <v>62</v>
      </c>
      <c r="B1" s="3" t="s">
        <v>58</v>
      </c>
      <c r="C1" s="3" t="s">
        <v>59</v>
      </c>
      <c r="D1" s="3" t="s">
        <v>60</v>
      </c>
      <c r="E1" s="83" t="s">
        <v>56</v>
      </c>
    </row>
    <row r="2" spans="1:5" x14ac:dyDescent="0.35">
      <c r="A2" s="97" t="str">
        <f t="shared" ref="A2:A3" si="0">_xlfn.CONCAT("vSSD ",B2, "_",C2, "_",D2)</f>
        <v>vSSD 500_2500_RPO24h/RET30</v>
      </c>
      <c r="B2" s="98">
        <v>500</v>
      </c>
      <c r="C2" s="99">
        <v>2500</v>
      </c>
      <c r="D2" s="99" t="s">
        <v>61</v>
      </c>
      <c r="E2" s="95"/>
    </row>
    <row r="3" spans="1:5" x14ac:dyDescent="0.35">
      <c r="A3" s="97" t="str">
        <f t="shared" si="0"/>
        <v>vSSD 600_6000_RPO24h/RET30</v>
      </c>
      <c r="B3" s="98">
        <v>600</v>
      </c>
      <c r="C3" s="99">
        <v>6000</v>
      </c>
      <c r="D3" s="99" t="s">
        <v>61</v>
      </c>
      <c r="E3" s="95"/>
    </row>
  </sheetData>
  <sheetProtection sheet="1" objects="1" scenarios="1"/>
  <autoFilter ref="A1:E3" xr:uid="{00000000-0001-0000-0200-000000000000}"/>
  <pageMargins left="0.7" right="0.7" top="0.78740157499999996" bottom="0.78740157499999996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showGridLines="0" zoomScale="90" zoomScaleNormal="90" workbookViewId="0">
      <selection activeCell="C3" sqref="C3"/>
    </sheetView>
  </sheetViews>
  <sheetFormatPr defaultRowHeight="14.5" x14ac:dyDescent="0.35"/>
  <cols>
    <col min="1" max="1" width="48" bestFit="1" customWidth="1"/>
    <col min="2" max="2" width="14" customWidth="1"/>
    <col min="3" max="3" width="40" bestFit="1" customWidth="1"/>
    <col min="4" max="4" width="25.81640625" customWidth="1"/>
  </cols>
  <sheetData>
    <row r="1" spans="1:4" s="2" customFormat="1" ht="30" customHeight="1" x14ac:dyDescent="0.35">
      <c r="A1" s="3" t="s">
        <v>63</v>
      </c>
      <c r="B1" s="3" t="s">
        <v>64</v>
      </c>
      <c r="C1" s="3" t="s">
        <v>14</v>
      </c>
      <c r="D1" s="83" t="s">
        <v>56</v>
      </c>
    </row>
    <row r="2" spans="1:4" x14ac:dyDescent="0.35">
      <c r="A2" s="97" t="str">
        <f>_xlfn.CONCAT("vSW ",B2, "_",C2)</f>
        <v>vSW OS_Windows Server Datacenter (per 1 vServer)</v>
      </c>
      <c r="B2" s="98" t="s">
        <v>65</v>
      </c>
      <c r="C2" s="100" t="s">
        <v>66</v>
      </c>
      <c r="D2" s="95"/>
    </row>
    <row r="3" spans="1:4" x14ac:dyDescent="0.35">
      <c r="A3" s="97" t="str">
        <f>_xlfn.CONCAT("vSW ",B3, "_",C3)</f>
        <v>vSW RDS_Remote Desktop Services SAL</v>
      </c>
      <c r="B3" s="98" t="s">
        <v>67</v>
      </c>
      <c r="C3" s="100" t="s">
        <v>68</v>
      </c>
      <c r="D3" s="95"/>
    </row>
    <row r="4" spans="1:4" x14ac:dyDescent="0.35">
      <c r="A4" s="97" t="str">
        <f>_xlfn.CONCAT("vSW ",B4, "_",C4)</f>
        <v>vSW SQL_SQL Server Standard (per 2x vCPU)</v>
      </c>
      <c r="B4" s="98" t="s">
        <v>69</v>
      </c>
      <c r="C4" s="100" t="s">
        <v>70</v>
      </c>
      <c r="D4" s="95"/>
    </row>
  </sheetData>
  <sheetProtection sheet="1" objects="1" scenarios="1"/>
  <autoFilter ref="A1:D4" xr:uid="{00000000-0001-0000-0300-000000000000}"/>
  <pageMargins left="0.7" right="0.7" top="0.78740157499999996" bottom="0.78740157499999996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B67944BE761F4AA19F546F040888D8" ma:contentTypeVersion="3" ma:contentTypeDescription="Vytvoří nový dokument" ma:contentTypeScope="" ma:versionID="b7dd268f06cfdceba486851ad9050d57">
  <xsd:schema xmlns:xsd="http://www.w3.org/2001/XMLSchema" xmlns:xs="http://www.w3.org/2001/XMLSchema" xmlns:p="http://schemas.microsoft.com/office/2006/metadata/properties" xmlns:ns2="6b87670d-9f78-4fd9-85ec-fc3cc41f0348" targetNamespace="http://schemas.microsoft.com/office/2006/metadata/properties" ma:root="true" ma:fieldsID="dacffb27c7ccf11024c29386c79a027a" ns2:_="">
    <xsd:import namespace="6b87670d-9f78-4fd9-85ec-fc3cc41f03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7670d-9f78-4fd9-85ec-fc3cc41f0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8CAF9D-10C7-4AF5-8F83-945E4F8BE8AA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b87670d-9f78-4fd9-85ec-fc3cc41f0348"/>
  </ds:schemaRefs>
</ds:datastoreItem>
</file>

<file path=customXml/itemProps2.xml><?xml version="1.0" encoding="utf-8"?>
<ds:datastoreItem xmlns:ds="http://schemas.openxmlformats.org/officeDocument/2006/customXml" ds:itemID="{71930AED-32F5-4AA5-9B27-E558F05854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0C7844-E7B7-438A-9734-3FB7B7A95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87670d-9f78-4fd9-85ec-fc3cc41f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titulní strana</vt:lpstr>
      <vt:lpstr>identifikace dodavatele (1)</vt:lpstr>
      <vt:lpstr>identifikace dodavatele (&gt;1)</vt:lpstr>
      <vt:lpstr>bezpečnostní podmínka</vt:lpstr>
      <vt:lpstr>nabídková cena</vt:lpstr>
      <vt:lpstr>vServery</vt:lpstr>
      <vt:lpstr>vHDD</vt:lpstr>
      <vt:lpstr>vSSD</vt:lpstr>
      <vt:lpstr>vSW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Jirka</dc:creator>
  <cp:keywords/>
  <dc:description/>
  <cp:lastModifiedBy>Jana Plachetská</cp:lastModifiedBy>
  <cp:revision/>
  <dcterms:created xsi:type="dcterms:W3CDTF">2023-06-08T14:53:18Z</dcterms:created>
  <dcterms:modified xsi:type="dcterms:W3CDTF">2023-10-30T10:39:55Z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2023-06-08T14:55:28Z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5fcd6a83-d35b-432f-a5d5-3c41a4cbef44</vt:lpwstr>
  </property>
  <property fmtid="{D5CDD505-2E9C-101B-9397-08002B2CF9AE}" pid="8" name="MSIP_Label_82a99ebc-0f39-4fac-abab-b8d6469272ed_ContentBits">
    <vt:lpwstr>0</vt:lpwstr>
  </property>
  <property fmtid="{D5CDD505-2E9C-101B-9397-08002B2CF9AE}" pid="9" name="ContentTypeId">
    <vt:lpwstr>0x0101004DB67944BE761F4AA19F546F040888D8</vt:lpwstr>
  </property>
  <property fmtid="{D5CDD505-2E9C-101B-9397-08002B2CF9AE}" pid="10" name="MediaServiceImageTags">
    <vt:lpwstr/>
  </property>
</Properties>
</file>