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9. Zadání s výkazem výměr a poz" sheetId="1" r:id="rId1"/>
  </sheets>
  <definedNames>
    <definedName name="_xlnm.Print_Titles" localSheetId="0">'9. Zadání s výkazem výměr a poz'!$1:$12</definedName>
  </definedNames>
  <calcPr fullCalcOnLoad="1"/>
</workbook>
</file>

<file path=xl/sharedStrings.xml><?xml version="1.0" encoding="utf-8"?>
<sst xmlns="http://schemas.openxmlformats.org/spreadsheetml/2006/main" count="383" uniqueCount="209">
  <si>
    <t>ZADÁNÍ S VÝKAZEM VÝMĚR</t>
  </si>
  <si>
    <t xml:space="preserve">Objednatel:   </t>
  </si>
  <si>
    <t xml:space="preserve">Zhotovitel:   </t>
  </si>
  <si>
    <t xml:space="preserve">Zpracoval:   </t>
  </si>
  <si>
    <t xml:space="preserve">Místo:   </t>
  </si>
  <si>
    <t>Datum:   11.7.2022</t>
  </si>
  <si>
    <t>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</si>
  <si>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</si>
  <si>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</si>
  <si>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</si>
  <si>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</si>
  <si>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</si>
  <si>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</si>
  <si>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</si>
  <si>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</si>
  <si>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</si>
  <si>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</si>
  <si>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</si>
  <si>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</si>
  <si>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</si>
  <si>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</si>
  <si>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</si>
  <si>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</si>
  <si>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</si>
  <si>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Úpravy povrchů, podlahy a osazování výplní   </t>
  </si>
  <si>
    <t>R</t>
  </si>
  <si>
    <t>006-x1</t>
  </si>
  <si>
    <t xml:space="preserve">Úprava vnitřních povrchů kolem výlezů a střešních oken - kompletní provedení   </t>
  </si>
  <si>
    <t>soubor</t>
  </si>
  <si>
    <t>006-x2</t>
  </si>
  <si>
    <t xml:space="preserve">Oprava fasády po ukotvení lešení   </t>
  </si>
  <si>
    <t>9</t>
  </si>
  <si>
    <t xml:space="preserve">Ostatní konstrukce a práce, bourání   </t>
  </si>
  <si>
    <t>941211111</t>
  </si>
  <si>
    <t xml:space="preserve">Montáž lešení řadového rámového lehkého pracovního s podlahami  s provozním zatížením tř. 3 do 200 kg/m2 šířky tř. SW06 přes 0,6 do 0,9 m, výšky do 10 m   </t>
  </si>
  <si>
    <t>m2</t>
  </si>
  <si>
    <t xml:space="preserve">(11*2)*8   </t>
  </si>
  <si>
    <t xml:space="preserve">(2*4)*8   </t>
  </si>
  <si>
    <t xml:space="preserve">(9*2)*10   </t>
  </si>
  <si>
    <t xml:space="preserve">(4*4)*8   </t>
  </si>
  <si>
    <t xml:space="preserve">Součet   </t>
  </si>
  <si>
    <t>941211211</t>
  </si>
  <si>
    <t xml:space="preserve">Montáž lešení řadového rámového lehkého pracovního s podlahami  s provozním zatížením tř. 3 do 200 kg/m2 Příplatek za první a každý další den použití lešení k ceně -1111 nebo -1112   </t>
  </si>
  <si>
    <t xml:space="preserve">548*60   </t>
  </si>
  <si>
    <t>941211811</t>
  </si>
  <si>
    <t xml:space="preserve">Demontáž lešení řadového rámového lehkého pracovního  s provozním zatížením tř. 3 do 200 kg/m2 šířky tř. SW06 přes 0,6 do 0,9 m, výšky do 10 m   </t>
  </si>
  <si>
    <t>997</t>
  </si>
  <si>
    <t xml:space="preserve">Přesun sutě   </t>
  </si>
  <si>
    <t>997013213</t>
  </si>
  <si>
    <t xml:space="preserve">Vnitrostaveništní doprava suti a vybouraných hmot  vodorovně do 50 m svisle ručně pro budovy a haly výšky přes 9 do 12 m   </t>
  </si>
  <si>
    <t>t</t>
  </si>
  <si>
    <t>997002611</t>
  </si>
  <si>
    <t xml:space="preserve">Nakládání suti a vybouraných hmot na dopravní prostředek  pro vodorovné přemístění   </t>
  </si>
  <si>
    <t>997013501</t>
  </si>
  <si>
    <t xml:space="preserve">Odvoz suti a vybouraných hmot na skládku nebo meziskládku  se složením, na vzdálenost do 1 km   </t>
  </si>
  <si>
    <t>997013509</t>
  </si>
  <si>
    <t xml:space="preserve">Odvoz suti a vybouraných hmot na skládku nebo meziskládku  se složením, na vzdálenost Příplatek k ceně za každý další i započatý 1 km přes 1 km   </t>
  </si>
  <si>
    <t xml:space="preserve">5,576*25   </t>
  </si>
  <si>
    <t>997013631</t>
  </si>
  <si>
    <t xml:space="preserve">Poplatek za uložení stavebního odpadu na skládce (skládkovné) směsného stavebního a demoličního zatříděného do Katalogu odpadů pod kódem 17 09 04   </t>
  </si>
  <si>
    <t>PSV</t>
  </si>
  <si>
    <t xml:space="preserve">Práce a dodávky PSV   </t>
  </si>
  <si>
    <t>741</t>
  </si>
  <si>
    <t xml:space="preserve">Elektroinstalace - silnoproud   </t>
  </si>
  <si>
    <t>741-x1</t>
  </si>
  <si>
    <t xml:space="preserve">Demontáž a zpětná montáž hromosvodu s novým ukotvením a revizí   </t>
  </si>
  <si>
    <t>998741202</t>
  </si>
  <si>
    <t xml:space="preserve">Přesun hmot pro silnoproud stanovený procentní sazbou (%) z ceny vodorovná dopravní vzdálenost do 50 m v objektech výšky přes 6 do 12 m   </t>
  </si>
  <si>
    <t>%</t>
  </si>
  <si>
    <t>764</t>
  </si>
  <si>
    <t xml:space="preserve">Konstrukce klempířské   </t>
  </si>
  <si>
    <t>764001891</t>
  </si>
  <si>
    <t xml:space="preserve">Demontáž klempířských konstrukcí oplechování úžlabí do suti   </t>
  </si>
  <si>
    <t>m</t>
  </si>
  <si>
    <t xml:space="preserve">5*4   </t>
  </si>
  <si>
    <t>764002801</t>
  </si>
  <si>
    <t xml:space="preserve">Demontáž klempířských konstrukcí závětrné lišty do suti   </t>
  </si>
  <si>
    <t xml:space="preserve">4,753*2   </t>
  </si>
  <si>
    <t xml:space="preserve">4,612*2   </t>
  </si>
  <si>
    <t xml:space="preserve">7,028*2   </t>
  </si>
  <si>
    <t>764002812</t>
  </si>
  <si>
    <t xml:space="preserve">Demontáž klempířských konstrukcí okapového plechu do suti, v krytině skládané   </t>
  </si>
  <si>
    <t xml:space="preserve">3,85+0,25+3,85+0,25+3,509+0,273+3,509+0,273+3,975+0,25+3,975+0,25+2,837+0,273+2,837+0,273   </t>
  </si>
  <si>
    <t>764002821</t>
  </si>
  <si>
    <t xml:space="preserve">Demontáž klempířských konstrukcí střešního výlezu do suti   </t>
  </si>
  <si>
    <t>kus</t>
  </si>
  <si>
    <t>764002831</t>
  </si>
  <si>
    <t xml:space="preserve">Demontáž klempířských konstrukcí sněhového zachytávače do suti   </t>
  </si>
  <si>
    <t xml:space="preserve">30+295   </t>
  </si>
  <si>
    <t>764002871</t>
  </si>
  <si>
    <t xml:space="preserve">Demontáž klempířských konstrukcí lemování zdí do suti   </t>
  </si>
  <si>
    <t xml:space="preserve">Kolem vikýřů   </t>
  </si>
  <si>
    <t xml:space="preserve">2,5*4   </t>
  </si>
  <si>
    <t xml:space="preserve">Kolem komínu   </t>
  </si>
  <si>
    <t xml:space="preserve">0,8*4   </t>
  </si>
  <si>
    <t>764002881</t>
  </si>
  <si>
    <t xml:space="preserve">Demontáž klempířských konstrukcí lemování střešních prostupů do suti   </t>
  </si>
  <si>
    <t>764004801</t>
  </si>
  <si>
    <t xml:space="preserve">Demontáž klempířských konstrukcí žlabu podokapního do suti   </t>
  </si>
  <si>
    <t>764-x1</t>
  </si>
  <si>
    <t xml:space="preserve">Demontáž střešního kotlíku vč. likvidace   </t>
  </si>
  <si>
    <t>764-x2</t>
  </si>
  <si>
    <t xml:space="preserve">Demontáž stoupací plošiny vč. likvidace   </t>
  </si>
  <si>
    <t>764221467</t>
  </si>
  <si>
    <t xml:space="preserve">Oplechování střešních prvků z hliníkového plechu úžlabí rš 670 mm   </t>
  </si>
  <si>
    <t>764222404</t>
  </si>
  <si>
    <t xml:space="preserve">Oplechování střešních prvků z hliníkového plechu štítu závětrnou lištou rš 330 mm   </t>
  </si>
  <si>
    <t>764222434</t>
  </si>
  <si>
    <t xml:space="preserve">Oplechování střešních prvků z hliníkového plechu okapu okapovým plechem střechy rovné rš 330 mm   </t>
  </si>
  <si>
    <t>764203152</t>
  </si>
  <si>
    <t xml:space="preserve">Montáž oplechování střešních prvků střešního výlezu střechy s krytinou skládanou nebo plechovou   </t>
  </si>
  <si>
    <t>553</t>
  </si>
  <si>
    <t>55341845</t>
  </si>
  <si>
    <t xml:space="preserve">vikýř standard Al přírodní 60x60cm   </t>
  </si>
  <si>
    <t>764-x3</t>
  </si>
  <si>
    <t xml:space="preserve">Kompletní dodávka a montáž zachytávačů sněhu   </t>
  </si>
  <si>
    <t>764321406</t>
  </si>
  <si>
    <t xml:space="preserve">Lemování zdí z hliníkového plechu boční nebo horní rovných, střech s krytinou prejzovou nebo vlnitou rš 500 mm   </t>
  </si>
  <si>
    <t>764324412</t>
  </si>
  <si>
    <t xml:space="preserve">Lemování prostupů z hliníkového plechu bez lišty, střech s krytinou skládanou nebo z plechu   </t>
  </si>
  <si>
    <t xml:space="preserve">3   </t>
  </si>
  <si>
    <t>764521404</t>
  </si>
  <si>
    <t xml:space="preserve">Žlab podokapní z hliníkového plechu včetně háků a čel půlkruhový rš 330 mm   </t>
  </si>
  <si>
    <t>764521444</t>
  </si>
  <si>
    <t xml:space="preserve">Žlab podokapní z hliníkového plechu včetně háků a čel kotlík oválný (trychtýřový), rš žlabu/průměr svodu 330/100 mm   </t>
  </si>
  <si>
    <t>998764202</t>
  </si>
  <si>
    <t xml:space="preserve">Přesun hmot pro konstrukce klempířské stanovený procentní sazbou (%) z ceny vodorovná dopravní vzdálenost do 50 m v objektech výšky přes 6 do 12 m   </t>
  </si>
  <si>
    <t>765</t>
  </si>
  <si>
    <t xml:space="preserve">Krytina skládaná   </t>
  </si>
  <si>
    <t>765131801</t>
  </si>
  <si>
    <t xml:space="preserve">Demontáž vláknocementové krytiny skládané  sklonu do 30° do suti   </t>
  </si>
  <si>
    <t xml:space="preserve">Do 30°   </t>
  </si>
  <si>
    <t xml:space="preserve">(3,782*4,753)*2   </t>
  </si>
  <si>
    <t xml:space="preserve">(6,441-3,782)*4,753   </t>
  </si>
  <si>
    <t xml:space="preserve">(3,11*4,612)*2   </t>
  </si>
  <si>
    <t xml:space="preserve">(5,691-3,11)*4,612   </t>
  </si>
  <si>
    <t xml:space="preserve">-0,6*0,6   </t>
  </si>
  <si>
    <t xml:space="preserve">Nad 30°   </t>
  </si>
  <si>
    <t xml:space="preserve">((3,85+0,25)*7,028)*2   </t>
  </si>
  <si>
    <t xml:space="preserve">((3,975+0,25)*7,028)*2   </t>
  </si>
  <si>
    <t xml:space="preserve">(7,7*0,91)*2   </t>
  </si>
  <si>
    <t xml:space="preserve">(6,441-3,509)*4,753   </t>
  </si>
  <si>
    <t xml:space="preserve">(5,691-2,837)*4,612   </t>
  </si>
  <si>
    <t xml:space="preserve">-(0,78*1,18)*4   </t>
  </si>
  <si>
    <t xml:space="preserve">-(0,6*0,6)*2   </t>
  </si>
  <si>
    <t>765131841</t>
  </si>
  <si>
    <t xml:space="preserve">Demontáž vláknocementové krytiny skládané  Příplatek k cenám za sklon přes 30° demontáže krytiny   </t>
  </si>
  <si>
    <t>765131821</t>
  </si>
  <si>
    <t xml:space="preserve">Demontáž vláknocementové krytiny skládané  sklonu do 30° hřebene nebo nároží z hřebenáčů do suti   </t>
  </si>
  <si>
    <t xml:space="preserve">6,441+5,691   </t>
  </si>
  <si>
    <t xml:space="preserve">7,95+7,95   </t>
  </si>
  <si>
    <t>765131845</t>
  </si>
  <si>
    <t xml:space="preserve">Demontáž vláknocementové krytiny skládané  Příplatek k cenám za sklon přes 30° demontáže hřebene nebo nároží   </t>
  </si>
  <si>
    <t>765193001</t>
  </si>
  <si>
    <t xml:space="preserve">Montáž podkladního pásu  vyrovnávacího   </t>
  </si>
  <si>
    <t>628</t>
  </si>
  <si>
    <t>62866380</t>
  </si>
  <si>
    <t xml:space="preserve">pás podkladní asfaltového šindele   </t>
  </si>
  <si>
    <t xml:space="preserve">242,549*1,1 "Přepočtené koeficientem množství   </t>
  </si>
  <si>
    <t>765151002</t>
  </si>
  <si>
    <t xml:space="preserve">Montáž krytiny bitumenové ze šindelů  na bednění, sklonu přes 20 do 30°   </t>
  </si>
  <si>
    <t>IKO</t>
  </si>
  <si>
    <t>IKO.700906XX/R</t>
  </si>
  <si>
    <t xml:space="preserve">Laminovaný střešní šindel dl. 1038mm, š. 349mm, hmotnost 11,6kg/m2, přilnavost granulátu max. 1,2g, podélné tržné zatížení 800N/50mm, příčné tržné zatížení 550N/50mm, podélná tažnost 3,5%, tržná odolnost hřebíkem 130N, záruka výrobce 25let   </t>
  </si>
  <si>
    <t xml:space="preserve">88,821*1,1 "Přepočtené koeficientem množství   </t>
  </si>
  <si>
    <t>765151003</t>
  </si>
  <si>
    <t xml:space="preserve">Montáž krytiny bitumenové ze šindelů  na bednění, sklonu přes 30°   </t>
  </si>
  <si>
    <t xml:space="preserve">153,728*1,1 "Přepočtené koeficientem množství   </t>
  </si>
  <si>
    <t>765151021</t>
  </si>
  <si>
    <t xml:space="preserve">Montáž krytiny bitumenové ze šindelů  okapové hrany na plech   </t>
  </si>
  <si>
    <t>765151041</t>
  </si>
  <si>
    <t xml:space="preserve">Montáž krytiny bitumenové ze šindelů  hřebene oboustranně z hřebenového dílu   </t>
  </si>
  <si>
    <t>765151051</t>
  </si>
  <si>
    <t xml:space="preserve">Montáž krytiny bitumenové ze šindelů  úžlabí na plech oboustranně   </t>
  </si>
  <si>
    <t>765155011</t>
  </si>
  <si>
    <t xml:space="preserve">Montáž střešních doplňků krytiny bitumenové ze šindelů stoupací plošiny, délky do 1 m   </t>
  </si>
  <si>
    <t>62866423</t>
  </si>
  <si>
    <t xml:space="preserve">lávka komínová krytiny z asfaltového šindele   </t>
  </si>
  <si>
    <t>998765202</t>
  </si>
  <si>
    <t xml:space="preserve">Přesun hmot pro krytiny skládané stanovený procentní sazbou (%) z ceny vodorovná dopravní vzdálenost do 50 m v objektech výšky přes 6 do 12 m   </t>
  </si>
  <si>
    <t>766</t>
  </si>
  <si>
    <t xml:space="preserve">Konstrukce truhlářské   </t>
  </si>
  <si>
    <t>766674811</t>
  </si>
  <si>
    <t xml:space="preserve">Demontáž střešních oken  na krytině hladké a drážkové, sklonu přes 30 do 45°   </t>
  </si>
  <si>
    <t>766671004</t>
  </si>
  <si>
    <t xml:space="preserve">Montáž střešních oken dřevěných nebo plastových  kyvných, výklopných/kyvných s okenním rámem a lemováním, s plisovaným límcem, s napojením na krytinu do krytiny ploché, rozměru 78 x 118 cm   </t>
  </si>
  <si>
    <t>611</t>
  </si>
  <si>
    <t>61124498</t>
  </si>
  <si>
    <t xml:space="preserve">okno střešní dřevěné kyvné, izolační trojsklo 78x118cm, Uw=1,1W/m2K Al oplechování   </t>
  </si>
  <si>
    <t>998766202</t>
  </si>
  <si>
    <t xml:space="preserve">Přesun hmot pro konstrukce truhlářské stanovený procentní sazbou (%) z ceny vodorovná dopravní vzdálenost do 50 m v objektech výšky přes 6 do 12 m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</si>
  <si>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</si>
  <si>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</si>
  <si>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</si>
  <si>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</si>
  <si>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</si>
  <si>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032803000</t>
  </si>
  <si>
    <t xml:space="preserve">Ostatní vybavení staveniště   </t>
  </si>
  <si>
    <t>034103000</t>
  </si>
  <si>
    <t xml:space="preserve">Oplocení či jiné zabezpečení staveniště   </t>
  </si>
  <si>
    <t>034503000</t>
  </si>
  <si>
    <t xml:space="preserve">Informační tabule na staveništi   </t>
  </si>
  <si>
    <t>VRN6</t>
  </si>
  <si>
    <t xml:space="preserve">Územní vlivy   </t>
  </si>
  <si>
    <t>065002000</t>
  </si>
  <si>
    <t xml:space="preserve">Mimostaveništní doprava materiálů   </t>
  </si>
  <si>
    <t xml:space="preserve">Celkem   </t>
  </si>
  <si>
    <t>Stavba:   Výkaz výměr celého díla</t>
  </si>
  <si>
    <t>Objekt:   Rekonstrukce krytiny č.p. 934 Nad Výtopnou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</si>
</sst>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</numFmts>
  <fonts count="5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sz val="8"/>
      <color indexed="20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7" fillId="0" borderId="0" xfId="0" applyNumberFormat="1" applyFont="1" applyAlignment="1">
      <alignment horizontal="right" vertical="top"/>
    </xf>
    <xf numFmtId="39" fontId="6" fillId="0" borderId="0" xfId="0" applyNumberFormat="1" applyFont="1" applyAlignment="1" applyProtection="1">
      <alignment horizontal="right" vertical="top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39" fontId="13" fillId="0" borderId="0" xfId="0" applyNumberFormat="1" applyFont="1" applyAlignment="1">
      <alignment horizontal="right"/>
    </xf>
    <xf numFmtId="37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164" fontId="14" fillId="0" borderId="10" xfId="0" applyNumberFormat="1" applyFont="1" applyBorder="1" applyAlignment="1">
      <alignment horizontal="right"/>
    </xf>
    <xf numFmtId="37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right"/>
    </xf>
    <xf numFmtId="39" fontId="4" fillId="5" borderId="10" xfId="0" applyNumberFormat="1" applyFont="1" applyFill="1" applyBorder="1" applyAlignment="1">
      <alignment horizontal="right"/>
    </xf>
    <xf numFmtId="39" fontId="14" fillId="5" borderId="10" xfId="0" applyNumberFormat="1" applyFont="1" applyFill="1" applyBorder="1" applyAlignment="1">
      <alignment horizontal="right"/>
    </xf>
    <xf numFmtId="164" fontId="4" fillId="5" borderId="10" xfId="0" applyNumberFormat="1" applyFont="1" applyFill="1" applyBorder="1" applyAlignment="1">
      <alignment horizontal="right"/>
    </xf>
    <xf numFmtId="39" fontId="4" fillId="5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3" sqref="A3"/>
    </sheetView>
  </sheetViews>
  <sheetFormatPr defaultColWidth="10.5" defaultRowHeight="12" customHeight="1"/>
  <cols>
    <col min="1" max="1" width="6.66015625" style="2" customWidth="1"/>
    <col min="2" max="2" width="7.66015625" style="3" customWidth="1"/>
    <col min="3" max="3" width="15.5" style="3" customWidth="1"/>
    <col min="4" max="4" width="50" style="3" customWidth="1"/>
    <col min="5" max="5" width="5.5" style="3" customWidth="1"/>
    <col min="6" max="6" width="13.33203125" style="4" customWidth="1"/>
    <col min="7" max="7" width="17.8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54" t="s">
        <v>0</v>
      </c>
      <c r="B1" s="54"/>
      <c r="C1" s="54"/>
      <c r="D1" s="54"/>
      <c r="E1" s="54"/>
      <c r="F1" s="55"/>
      <c r="G1" s="54"/>
      <c r="H1" s="54"/>
    </row>
    <row r="2" spans="1:8" s="6" customFormat="1" ht="12.75" customHeight="1">
      <c r="A2" s="7" t="s">
        <v>207</v>
      </c>
      <c r="B2" s="7"/>
      <c r="C2" s="7"/>
      <c r="D2" s="7"/>
      <c r="E2" s="7"/>
      <c r="F2" s="8"/>
      <c r="G2" s="7"/>
      <c r="H2" s="7"/>
    </row>
    <row r="3" spans="1:8" s="6" customFormat="1" ht="12.75" customHeight="1">
      <c r="A3" s="7" t="s">
        <v>208</v>
      </c>
      <c r="B3" s="7"/>
      <c r="C3" s="7"/>
      <c r="D3" s="7"/>
      <c r="E3" s="7"/>
      <c r="F3" s="8"/>
      <c r="G3" s="7"/>
      <c r="H3" s="7"/>
    </row>
    <row r="4" spans="1:8" s="6" customFormat="1" ht="13.5" customHeight="1">
      <c r="A4" s="9"/>
      <c r="B4" s="7"/>
      <c r="C4" s="9"/>
      <c r="D4" s="7"/>
      <c r="E4" s="7"/>
      <c r="F4" s="8"/>
      <c r="G4" s="7"/>
      <c r="H4" s="7"/>
    </row>
    <row r="5" spans="1:8" s="6" customFormat="1" ht="6.75" customHeight="1">
      <c r="A5" s="10"/>
      <c r="B5" s="10"/>
      <c r="C5" s="10"/>
      <c r="D5" s="10"/>
      <c r="E5" s="10"/>
      <c r="F5" s="1"/>
      <c r="G5" s="11"/>
      <c r="H5" s="10"/>
    </row>
    <row r="6" spans="1:8" s="6" customFormat="1" ht="12.75" customHeight="1">
      <c r="A6" s="12" t="s">
        <v>1</v>
      </c>
      <c r="B6" s="13"/>
      <c r="C6" s="13"/>
      <c r="D6" s="13"/>
      <c r="E6" s="13"/>
      <c r="F6" s="14"/>
      <c r="G6" s="15"/>
      <c r="H6" s="15"/>
    </row>
    <row r="7" spans="1:8" s="6" customFormat="1" ht="12.75" customHeight="1">
      <c r="A7" s="12" t="s">
        <v>2</v>
      </c>
      <c r="B7" s="13"/>
      <c r="C7" s="13"/>
      <c r="D7" s="13"/>
      <c r="E7" s="13"/>
      <c r="F7" s="14"/>
      <c r="G7" s="12" t="s">
        <v>3</v>
      </c>
      <c r="H7" s="15"/>
    </row>
    <row r="8" spans="1:8" s="6" customFormat="1" ht="12.75" customHeight="1">
      <c r="A8" s="12" t="s">
        <v>4</v>
      </c>
      <c r="B8" s="13"/>
      <c r="C8" s="13"/>
      <c r="D8" s="13"/>
      <c r="E8" s="13"/>
      <c r="F8" s="14"/>
      <c r="G8" s="12" t="s">
        <v>5</v>
      </c>
      <c r="H8" s="15"/>
    </row>
    <row r="9" spans="1:8" s="6" customFormat="1" ht="6" customHeight="1">
      <c r="A9" s="11"/>
      <c r="B9" s="11"/>
      <c r="C9" s="11"/>
      <c r="D9" s="11"/>
      <c r="E9" s="11"/>
      <c r="F9" s="1"/>
      <c r="G9" s="11"/>
      <c r="H9" s="11"/>
    </row>
    <row r="10" spans="1:8" s="6" customFormat="1" ht="24" customHeight="1">
      <c r="A10" s="16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7" t="s">
        <v>11</v>
      </c>
      <c r="G10" s="16" t="s">
        <v>12</v>
      </c>
      <c r="H10" s="16" t="s">
        <v>13</v>
      </c>
    </row>
    <row r="11" spans="1:8" s="6" customFormat="1" ht="12.75" customHeight="1" hidden="1">
      <c r="A11" s="16" t="s">
        <v>14</v>
      </c>
      <c r="B11" s="16" t="s">
        <v>15</v>
      </c>
      <c r="C11" s="16" t="s">
        <v>16</v>
      </c>
      <c r="D11" s="16" t="s">
        <v>17</v>
      </c>
      <c r="E11" s="16" t="s">
        <v>18</v>
      </c>
      <c r="F11" s="18" t="s">
        <v>19</v>
      </c>
      <c r="G11" s="16" t="s">
        <v>20</v>
      </c>
      <c r="H11" s="16" t="s">
        <v>21</v>
      </c>
    </row>
    <row r="12" spans="1:8" s="6" customFormat="1" ht="4.5" customHeight="1">
      <c r="A12" s="11"/>
      <c r="B12" s="11"/>
      <c r="C12" s="11"/>
      <c r="D12" s="11"/>
      <c r="E12" s="11"/>
      <c r="F12" s="1"/>
      <c r="G12" s="11"/>
      <c r="H12" s="11"/>
    </row>
    <row r="13" spans="1:8" s="6" customFormat="1" ht="30.75" customHeight="1">
      <c r="A13" s="19"/>
      <c r="B13" s="20"/>
      <c r="C13" s="20" t="s">
        <v>22</v>
      </c>
      <c r="D13" s="20" t="s">
        <v>23</v>
      </c>
      <c r="E13" s="20"/>
      <c r="F13" s="21"/>
      <c r="G13" s="22"/>
      <c r="H13" s="22">
        <f>SUM(H14,H17,H28)</f>
        <v>0</v>
      </c>
    </row>
    <row r="14" spans="1:8" s="6" customFormat="1" ht="28.5" customHeight="1">
      <c r="A14" s="23"/>
      <c r="B14" s="24"/>
      <c r="C14" s="24" t="s">
        <v>19</v>
      </c>
      <c r="D14" s="24" t="s">
        <v>24</v>
      </c>
      <c r="E14" s="24"/>
      <c r="F14" s="25"/>
      <c r="G14" s="26"/>
      <c r="H14" s="26">
        <f>SUM(H15:H16)</f>
        <v>0</v>
      </c>
    </row>
    <row r="15" spans="1:8" s="6" customFormat="1" ht="24" customHeight="1">
      <c r="A15" s="27">
        <v>1</v>
      </c>
      <c r="B15" s="28" t="s">
        <v>25</v>
      </c>
      <c r="C15" s="28" t="s">
        <v>26</v>
      </c>
      <c r="D15" s="28" t="s">
        <v>27</v>
      </c>
      <c r="E15" s="28" t="s">
        <v>28</v>
      </c>
      <c r="F15" s="29">
        <v>6</v>
      </c>
      <c r="G15" s="53"/>
      <c r="H15" s="30">
        <f>F15*G15</f>
        <v>0</v>
      </c>
    </row>
    <row r="16" spans="1:8" s="6" customFormat="1" ht="24" customHeight="1">
      <c r="A16" s="27">
        <v>2</v>
      </c>
      <c r="B16" s="28" t="s">
        <v>25</v>
      </c>
      <c r="C16" s="28" t="s">
        <v>29</v>
      </c>
      <c r="D16" s="28" t="s">
        <v>30</v>
      </c>
      <c r="E16" s="28" t="s">
        <v>28</v>
      </c>
      <c r="F16" s="29">
        <v>1</v>
      </c>
      <c r="G16" s="50"/>
      <c r="H16" s="30">
        <f>F16*G16</f>
        <v>0</v>
      </c>
    </row>
    <row r="17" spans="1:8" s="6" customFormat="1" ht="28.5" customHeight="1">
      <c r="A17" s="23"/>
      <c r="B17" s="24"/>
      <c r="C17" s="24" t="s">
        <v>31</v>
      </c>
      <c r="D17" s="24" t="s">
        <v>32</v>
      </c>
      <c r="E17" s="24"/>
      <c r="F17" s="25"/>
      <c r="G17" s="26"/>
      <c r="H17" s="26">
        <f>SUM(H18:H27)</f>
        <v>0</v>
      </c>
    </row>
    <row r="18" spans="1:8" s="6" customFormat="1" ht="34.5" customHeight="1">
      <c r="A18" s="27">
        <v>3</v>
      </c>
      <c r="B18" s="28" t="s">
        <v>25</v>
      </c>
      <c r="C18" s="28" t="s">
        <v>33</v>
      </c>
      <c r="D18" s="28" t="s">
        <v>34</v>
      </c>
      <c r="E18" s="28" t="s">
        <v>35</v>
      </c>
      <c r="F18" s="29">
        <v>548</v>
      </c>
      <c r="G18" s="50"/>
      <c r="H18" s="30">
        <f>F18*G18</f>
        <v>0</v>
      </c>
    </row>
    <row r="19" spans="1:8" s="6" customFormat="1" ht="13.5" customHeight="1">
      <c r="A19" s="31"/>
      <c r="B19" s="32"/>
      <c r="C19" s="32"/>
      <c r="D19" s="32" t="s">
        <v>36</v>
      </c>
      <c r="E19" s="32"/>
      <c r="F19" s="33">
        <v>176</v>
      </c>
      <c r="G19" s="34"/>
      <c r="H19" s="34"/>
    </row>
    <row r="20" spans="1:8" s="6" customFormat="1" ht="13.5" customHeight="1">
      <c r="A20" s="31"/>
      <c r="B20" s="32"/>
      <c r="C20" s="32"/>
      <c r="D20" s="32" t="s">
        <v>37</v>
      </c>
      <c r="E20" s="32"/>
      <c r="F20" s="33">
        <v>64</v>
      </c>
      <c r="G20" s="34"/>
      <c r="H20" s="34"/>
    </row>
    <row r="21" spans="1:8" s="6" customFormat="1" ht="13.5" customHeight="1">
      <c r="A21" s="31"/>
      <c r="B21" s="32"/>
      <c r="C21" s="32"/>
      <c r="D21" s="32" t="s">
        <v>38</v>
      </c>
      <c r="E21" s="32"/>
      <c r="F21" s="33">
        <v>180</v>
      </c>
      <c r="G21" s="34"/>
      <c r="H21" s="34"/>
    </row>
    <row r="22" spans="1:8" s="6" customFormat="1" ht="13.5" customHeight="1">
      <c r="A22" s="31"/>
      <c r="B22" s="32"/>
      <c r="C22" s="32"/>
      <c r="D22" s="32" t="s">
        <v>39</v>
      </c>
      <c r="E22" s="32"/>
      <c r="F22" s="33">
        <v>128</v>
      </c>
      <c r="G22" s="34"/>
      <c r="H22" s="34"/>
    </row>
    <row r="23" spans="1:8" s="6" customFormat="1" ht="13.5" customHeight="1">
      <c r="A23" s="35"/>
      <c r="B23" s="36"/>
      <c r="C23" s="36"/>
      <c r="D23" s="36" t="s">
        <v>40</v>
      </c>
      <c r="E23" s="36"/>
      <c r="F23" s="37">
        <v>548</v>
      </c>
      <c r="G23" s="38"/>
      <c r="H23" s="38"/>
    </row>
    <row r="24" spans="1:8" s="6" customFormat="1" ht="45" customHeight="1">
      <c r="A24" s="27">
        <v>4</v>
      </c>
      <c r="B24" s="28" t="s">
        <v>25</v>
      </c>
      <c r="C24" s="28" t="s">
        <v>41</v>
      </c>
      <c r="D24" s="28" t="s">
        <v>42</v>
      </c>
      <c r="E24" s="28" t="s">
        <v>35</v>
      </c>
      <c r="F24" s="29">
        <v>32880</v>
      </c>
      <c r="G24" s="50"/>
      <c r="H24" s="30">
        <f>F24*G24</f>
        <v>0</v>
      </c>
    </row>
    <row r="25" spans="1:8" s="6" customFormat="1" ht="13.5" customHeight="1">
      <c r="A25" s="31"/>
      <c r="B25" s="32"/>
      <c r="C25" s="32"/>
      <c r="D25" s="32" t="s">
        <v>43</v>
      </c>
      <c r="E25" s="32"/>
      <c r="F25" s="33">
        <v>32880</v>
      </c>
      <c r="G25" s="34"/>
      <c r="H25" s="34"/>
    </row>
    <row r="26" spans="1:8" s="6" customFormat="1" ht="13.5" customHeight="1">
      <c r="A26" s="35"/>
      <c r="B26" s="36"/>
      <c r="C26" s="36"/>
      <c r="D26" s="36" t="s">
        <v>40</v>
      </c>
      <c r="E26" s="36"/>
      <c r="F26" s="37">
        <v>32880</v>
      </c>
      <c r="G26" s="38"/>
      <c r="H26" s="38"/>
    </row>
    <row r="27" spans="1:8" s="6" customFormat="1" ht="34.5" customHeight="1">
      <c r="A27" s="27">
        <v>5</v>
      </c>
      <c r="B27" s="28" t="s">
        <v>25</v>
      </c>
      <c r="C27" s="28" t="s">
        <v>44</v>
      </c>
      <c r="D27" s="28" t="s">
        <v>45</v>
      </c>
      <c r="E27" s="28" t="s">
        <v>35</v>
      </c>
      <c r="F27" s="29">
        <v>548</v>
      </c>
      <c r="G27" s="50"/>
      <c r="H27" s="30">
        <f>F27*G27</f>
        <v>0</v>
      </c>
    </row>
    <row r="28" spans="1:8" s="6" customFormat="1" ht="28.5" customHeight="1">
      <c r="A28" s="23"/>
      <c r="B28" s="24"/>
      <c r="C28" s="24" t="s">
        <v>46</v>
      </c>
      <c r="D28" s="24" t="s">
        <v>47</v>
      </c>
      <c r="E28" s="24"/>
      <c r="F28" s="25"/>
      <c r="G28" s="26"/>
      <c r="H28" s="26">
        <f>SUM(H29:H35)</f>
        <v>0</v>
      </c>
    </row>
    <row r="29" spans="1:8" s="6" customFormat="1" ht="34.5" customHeight="1">
      <c r="A29" s="27">
        <v>6</v>
      </c>
      <c r="B29" s="28" t="s">
        <v>25</v>
      </c>
      <c r="C29" s="28" t="s">
        <v>48</v>
      </c>
      <c r="D29" s="28" t="s">
        <v>49</v>
      </c>
      <c r="E29" s="28" t="s">
        <v>50</v>
      </c>
      <c r="F29" s="29">
        <v>5.576</v>
      </c>
      <c r="G29" s="50"/>
      <c r="H29" s="30">
        <f>F29*G29</f>
        <v>0</v>
      </c>
    </row>
    <row r="30" spans="1:8" s="6" customFormat="1" ht="24" customHeight="1">
      <c r="A30" s="27">
        <v>7</v>
      </c>
      <c r="B30" s="28" t="s">
        <v>25</v>
      </c>
      <c r="C30" s="28" t="s">
        <v>51</v>
      </c>
      <c r="D30" s="28" t="s">
        <v>52</v>
      </c>
      <c r="E30" s="28" t="s">
        <v>50</v>
      </c>
      <c r="F30" s="29">
        <v>5.576</v>
      </c>
      <c r="G30" s="50"/>
      <c r="H30" s="30">
        <f>F30*G30</f>
        <v>0</v>
      </c>
    </row>
    <row r="31" spans="1:8" s="6" customFormat="1" ht="24" customHeight="1">
      <c r="A31" s="27">
        <v>8</v>
      </c>
      <c r="B31" s="28" t="s">
        <v>25</v>
      </c>
      <c r="C31" s="28" t="s">
        <v>53</v>
      </c>
      <c r="D31" s="28" t="s">
        <v>54</v>
      </c>
      <c r="E31" s="28" t="s">
        <v>50</v>
      </c>
      <c r="F31" s="29">
        <v>5.576</v>
      </c>
      <c r="G31" s="50"/>
      <c r="H31" s="30">
        <f>F31*G31</f>
        <v>0</v>
      </c>
    </row>
    <row r="32" spans="1:8" s="6" customFormat="1" ht="34.5" customHeight="1">
      <c r="A32" s="27">
        <v>9</v>
      </c>
      <c r="B32" s="28" t="s">
        <v>25</v>
      </c>
      <c r="C32" s="28" t="s">
        <v>55</v>
      </c>
      <c r="D32" s="28" t="s">
        <v>56</v>
      </c>
      <c r="E32" s="28" t="s">
        <v>50</v>
      </c>
      <c r="F32" s="29">
        <v>139.4</v>
      </c>
      <c r="G32" s="50"/>
      <c r="H32" s="30">
        <f>F32*G32</f>
        <v>0</v>
      </c>
    </row>
    <row r="33" spans="1:8" s="6" customFormat="1" ht="13.5" customHeight="1">
      <c r="A33" s="31"/>
      <c r="B33" s="32"/>
      <c r="C33" s="32"/>
      <c r="D33" s="32" t="s">
        <v>57</v>
      </c>
      <c r="E33" s="32"/>
      <c r="F33" s="33">
        <v>139.4</v>
      </c>
      <c r="G33" s="34"/>
      <c r="H33" s="34"/>
    </row>
    <row r="34" spans="1:8" s="6" customFormat="1" ht="13.5" customHeight="1">
      <c r="A34" s="35"/>
      <c r="B34" s="36"/>
      <c r="C34" s="36"/>
      <c r="D34" s="36" t="s">
        <v>40</v>
      </c>
      <c r="E34" s="36"/>
      <c r="F34" s="37">
        <v>139.4</v>
      </c>
      <c r="G34" s="38"/>
      <c r="H34" s="38"/>
    </row>
    <row r="35" spans="1:8" s="6" customFormat="1" ht="34.5" customHeight="1">
      <c r="A35" s="27">
        <v>10</v>
      </c>
      <c r="B35" s="28" t="s">
        <v>25</v>
      </c>
      <c r="C35" s="28" t="s">
        <v>58</v>
      </c>
      <c r="D35" s="28" t="s">
        <v>59</v>
      </c>
      <c r="E35" s="28" t="s">
        <v>50</v>
      </c>
      <c r="F35" s="29">
        <v>5.576</v>
      </c>
      <c r="G35" s="50"/>
      <c r="H35" s="30">
        <f>F35*G35</f>
        <v>0</v>
      </c>
    </row>
    <row r="36" spans="1:8" s="6" customFormat="1" ht="30.75" customHeight="1">
      <c r="A36" s="19"/>
      <c r="B36" s="20"/>
      <c r="C36" s="20" t="s">
        <v>60</v>
      </c>
      <c r="D36" s="20" t="s">
        <v>61</v>
      </c>
      <c r="E36" s="20"/>
      <c r="F36" s="21"/>
      <c r="G36" s="22"/>
      <c r="H36" s="22">
        <f>SUM(H37,H40,H96,H169)</f>
        <v>0</v>
      </c>
    </row>
    <row r="37" spans="1:8" s="6" customFormat="1" ht="28.5" customHeight="1">
      <c r="A37" s="23"/>
      <c r="B37" s="24"/>
      <c r="C37" s="24" t="s">
        <v>62</v>
      </c>
      <c r="D37" s="24" t="s">
        <v>63</v>
      </c>
      <c r="E37" s="24"/>
      <c r="F37" s="25"/>
      <c r="G37" s="26"/>
      <c r="H37" s="26">
        <f>SUM(H38:H39)</f>
        <v>0</v>
      </c>
    </row>
    <row r="38" spans="1:8" s="6" customFormat="1" ht="24" customHeight="1">
      <c r="A38" s="27">
        <v>11</v>
      </c>
      <c r="B38" s="28" t="s">
        <v>25</v>
      </c>
      <c r="C38" s="28" t="s">
        <v>64</v>
      </c>
      <c r="D38" s="28" t="s">
        <v>65</v>
      </c>
      <c r="E38" s="28" t="s">
        <v>28</v>
      </c>
      <c r="F38" s="29">
        <v>1</v>
      </c>
      <c r="G38" s="50"/>
      <c r="H38" s="30">
        <f>F38*G38</f>
        <v>0</v>
      </c>
    </row>
    <row r="39" spans="1:8" s="6" customFormat="1" ht="34.5" customHeight="1">
      <c r="A39" s="27">
        <v>12</v>
      </c>
      <c r="B39" s="28" t="s">
        <v>25</v>
      </c>
      <c r="C39" s="28" t="s">
        <v>66</v>
      </c>
      <c r="D39" s="28" t="s">
        <v>67</v>
      </c>
      <c r="E39" s="28" t="s">
        <v>68</v>
      </c>
      <c r="F39" s="52"/>
      <c r="G39" s="50"/>
      <c r="H39" s="30">
        <f>F39*G39</f>
        <v>0</v>
      </c>
    </row>
    <row r="40" spans="1:8" s="6" customFormat="1" ht="28.5" customHeight="1">
      <c r="A40" s="23"/>
      <c r="B40" s="24"/>
      <c r="C40" s="24" t="s">
        <v>69</v>
      </c>
      <c r="D40" s="24" t="s">
        <v>70</v>
      </c>
      <c r="E40" s="24"/>
      <c r="F40" s="25"/>
      <c r="G40" s="26"/>
      <c r="H40" s="26">
        <f>SUM(H41:H95)</f>
        <v>0</v>
      </c>
    </row>
    <row r="41" spans="1:8" s="6" customFormat="1" ht="13.5" customHeight="1">
      <c r="A41" s="27">
        <v>13</v>
      </c>
      <c r="B41" s="28" t="s">
        <v>25</v>
      </c>
      <c r="C41" s="28" t="s">
        <v>71</v>
      </c>
      <c r="D41" s="28" t="s">
        <v>72</v>
      </c>
      <c r="E41" s="28" t="s">
        <v>73</v>
      </c>
      <c r="F41" s="29">
        <v>20</v>
      </c>
      <c r="G41" s="50"/>
      <c r="H41" s="30">
        <f>F41*G41</f>
        <v>0</v>
      </c>
    </row>
    <row r="42" spans="1:8" s="6" customFormat="1" ht="13.5" customHeight="1">
      <c r="A42" s="31"/>
      <c r="B42" s="32"/>
      <c r="C42" s="32"/>
      <c r="D42" s="32" t="s">
        <v>74</v>
      </c>
      <c r="E42" s="32"/>
      <c r="F42" s="33">
        <v>20</v>
      </c>
      <c r="G42" s="34"/>
      <c r="H42" s="34"/>
    </row>
    <row r="43" spans="1:8" s="6" customFormat="1" ht="13.5" customHeight="1">
      <c r="A43" s="35"/>
      <c r="B43" s="36"/>
      <c r="C43" s="36"/>
      <c r="D43" s="36" t="s">
        <v>40</v>
      </c>
      <c r="E43" s="36"/>
      <c r="F43" s="37">
        <v>20</v>
      </c>
      <c r="G43" s="38"/>
      <c r="H43" s="38"/>
    </row>
    <row r="44" spans="1:8" s="6" customFormat="1" ht="13.5" customHeight="1">
      <c r="A44" s="27">
        <v>14</v>
      </c>
      <c r="B44" s="28" t="s">
        <v>25</v>
      </c>
      <c r="C44" s="28" t="s">
        <v>75</v>
      </c>
      <c r="D44" s="28" t="s">
        <v>76</v>
      </c>
      <c r="E44" s="28" t="s">
        <v>73</v>
      </c>
      <c r="F44" s="29">
        <v>32.786</v>
      </c>
      <c r="G44" s="50"/>
      <c r="H44" s="30">
        <f>F44*G44</f>
        <v>0</v>
      </c>
    </row>
    <row r="45" spans="1:8" s="6" customFormat="1" ht="13.5" customHeight="1">
      <c r="A45" s="31"/>
      <c r="B45" s="32"/>
      <c r="C45" s="32"/>
      <c r="D45" s="32" t="s">
        <v>77</v>
      </c>
      <c r="E45" s="32"/>
      <c r="F45" s="33">
        <v>9.506</v>
      </c>
      <c r="G45" s="34"/>
      <c r="H45" s="34"/>
    </row>
    <row r="46" spans="1:8" s="6" customFormat="1" ht="13.5" customHeight="1">
      <c r="A46" s="31"/>
      <c r="B46" s="32"/>
      <c r="C46" s="32"/>
      <c r="D46" s="32" t="s">
        <v>78</v>
      </c>
      <c r="E46" s="32"/>
      <c r="F46" s="33">
        <v>9.224</v>
      </c>
      <c r="G46" s="34"/>
      <c r="H46" s="34"/>
    </row>
    <row r="47" spans="1:8" s="6" customFormat="1" ht="13.5" customHeight="1">
      <c r="A47" s="31"/>
      <c r="B47" s="32"/>
      <c r="C47" s="32"/>
      <c r="D47" s="32" t="s">
        <v>79</v>
      </c>
      <c r="E47" s="32"/>
      <c r="F47" s="33">
        <v>14.056</v>
      </c>
      <c r="G47" s="34"/>
      <c r="H47" s="34"/>
    </row>
    <row r="48" spans="1:8" s="6" customFormat="1" ht="13.5" customHeight="1">
      <c r="A48" s="35"/>
      <c r="B48" s="36"/>
      <c r="C48" s="36"/>
      <c r="D48" s="36" t="s">
        <v>40</v>
      </c>
      <c r="E48" s="36"/>
      <c r="F48" s="37">
        <v>32.786</v>
      </c>
      <c r="G48" s="38"/>
      <c r="H48" s="38"/>
    </row>
    <row r="49" spans="1:8" s="6" customFormat="1" ht="24" customHeight="1">
      <c r="A49" s="27">
        <v>15</v>
      </c>
      <c r="B49" s="28" t="s">
        <v>25</v>
      </c>
      <c r="C49" s="28" t="s">
        <v>80</v>
      </c>
      <c r="D49" s="28" t="s">
        <v>81</v>
      </c>
      <c r="E49" s="28" t="s">
        <v>73</v>
      </c>
      <c r="F49" s="29">
        <v>30.434</v>
      </c>
      <c r="G49" s="50"/>
      <c r="H49" s="30">
        <f>F49*G49</f>
        <v>0</v>
      </c>
    </row>
    <row r="50" spans="1:8" s="6" customFormat="1" ht="24" customHeight="1">
      <c r="A50" s="31"/>
      <c r="B50" s="32"/>
      <c r="C50" s="32"/>
      <c r="D50" s="32" t="s">
        <v>82</v>
      </c>
      <c r="E50" s="32"/>
      <c r="F50" s="33">
        <v>30.434</v>
      </c>
      <c r="G50" s="34"/>
      <c r="H50" s="34"/>
    </row>
    <row r="51" spans="1:8" s="6" customFormat="1" ht="13.5" customHeight="1">
      <c r="A51" s="35"/>
      <c r="B51" s="36"/>
      <c r="C51" s="36"/>
      <c r="D51" s="36" t="s">
        <v>40</v>
      </c>
      <c r="E51" s="36"/>
      <c r="F51" s="37">
        <v>30.434</v>
      </c>
      <c r="G51" s="38"/>
      <c r="H51" s="38"/>
    </row>
    <row r="52" spans="1:8" s="6" customFormat="1" ht="13.5" customHeight="1">
      <c r="A52" s="27">
        <v>16</v>
      </c>
      <c r="B52" s="28" t="s">
        <v>25</v>
      </c>
      <c r="C52" s="28" t="s">
        <v>83</v>
      </c>
      <c r="D52" s="28" t="s">
        <v>84</v>
      </c>
      <c r="E52" s="28" t="s">
        <v>85</v>
      </c>
      <c r="F52" s="29">
        <v>2</v>
      </c>
      <c r="G52" s="50"/>
      <c r="H52" s="30">
        <f>F52*G52</f>
        <v>0</v>
      </c>
    </row>
    <row r="53" spans="1:8" s="6" customFormat="1" ht="24" customHeight="1">
      <c r="A53" s="27">
        <v>17</v>
      </c>
      <c r="B53" s="28" t="s">
        <v>25</v>
      </c>
      <c r="C53" s="28" t="s">
        <v>86</v>
      </c>
      <c r="D53" s="28" t="s">
        <v>87</v>
      </c>
      <c r="E53" s="28" t="s">
        <v>73</v>
      </c>
      <c r="F53" s="29">
        <v>325</v>
      </c>
      <c r="G53" s="50"/>
      <c r="H53" s="30">
        <f>F53*G53</f>
        <v>0</v>
      </c>
    </row>
    <row r="54" spans="1:8" s="6" customFormat="1" ht="13.5" customHeight="1">
      <c r="A54" s="31"/>
      <c r="B54" s="32"/>
      <c r="C54" s="32"/>
      <c r="D54" s="32" t="s">
        <v>88</v>
      </c>
      <c r="E54" s="32"/>
      <c r="F54" s="33">
        <v>325</v>
      </c>
      <c r="G54" s="34"/>
      <c r="H54" s="34"/>
    </row>
    <row r="55" spans="1:8" s="6" customFormat="1" ht="13.5" customHeight="1">
      <c r="A55" s="35"/>
      <c r="B55" s="36"/>
      <c r="C55" s="36"/>
      <c r="D55" s="36" t="s">
        <v>40</v>
      </c>
      <c r="E55" s="36"/>
      <c r="F55" s="37">
        <v>325</v>
      </c>
      <c r="G55" s="38"/>
      <c r="H55" s="38"/>
    </row>
    <row r="56" spans="1:8" s="6" customFormat="1" ht="13.5" customHeight="1">
      <c r="A56" s="27">
        <v>18</v>
      </c>
      <c r="B56" s="28" t="s">
        <v>25</v>
      </c>
      <c r="C56" s="28" t="s">
        <v>89</v>
      </c>
      <c r="D56" s="28" t="s">
        <v>90</v>
      </c>
      <c r="E56" s="28" t="s">
        <v>73</v>
      </c>
      <c r="F56" s="29">
        <v>13.2</v>
      </c>
      <c r="G56" s="50"/>
      <c r="H56" s="30">
        <f>F56*G56</f>
        <v>0</v>
      </c>
    </row>
    <row r="57" spans="1:8" s="6" customFormat="1" ht="13.5" customHeight="1">
      <c r="A57" s="39"/>
      <c r="B57" s="40"/>
      <c r="C57" s="40"/>
      <c r="D57" s="40" t="s">
        <v>91</v>
      </c>
      <c r="E57" s="40"/>
      <c r="F57" s="41"/>
      <c r="G57" s="42"/>
      <c r="H57" s="42"/>
    </row>
    <row r="58" spans="1:8" s="6" customFormat="1" ht="13.5" customHeight="1">
      <c r="A58" s="31"/>
      <c r="B58" s="32"/>
      <c r="C58" s="32"/>
      <c r="D58" s="32" t="s">
        <v>92</v>
      </c>
      <c r="E58" s="32"/>
      <c r="F58" s="33">
        <v>10</v>
      </c>
      <c r="G58" s="34"/>
      <c r="H58" s="34"/>
    </row>
    <row r="59" spans="1:8" s="6" customFormat="1" ht="13.5" customHeight="1">
      <c r="A59" s="39"/>
      <c r="B59" s="40"/>
      <c r="C59" s="40"/>
      <c r="D59" s="40" t="s">
        <v>93</v>
      </c>
      <c r="E59" s="40"/>
      <c r="F59" s="41"/>
      <c r="G59" s="42"/>
      <c r="H59" s="42"/>
    </row>
    <row r="60" spans="1:8" s="6" customFormat="1" ht="13.5" customHeight="1">
      <c r="A60" s="31"/>
      <c r="B60" s="32"/>
      <c r="C60" s="32"/>
      <c r="D60" s="32" t="s">
        <v>94</v>
      </c>
      <c r="E60" s="32"/>
      <c r="F60" s="33">
        <v>3.2</v>
      </c>
      <c r="G60" s="34"/>
      <c r="H60" s="34"/>
    </row>
    <row r="61" spans="1:8" s="6" customFormat="1" ht="13.5" customHeight="1">
      <c r="A61" s="35"/>
      <c r="B61" s="36"/>
      <c r="C61" s="36"/>
      <c r="D61" s="36" t="s">
        <v>40</v>
      </c>
      <c r="E61" s="36"/>
      <c r="F61" s="37">
        <v>13.2</v>
      </c>
      <c r="G61" s="38"/>
      <c r="H61" s="38"/>
    </row>
    <row r="62" spans="1:8" s="6" customFormat="1" ht="24" customHeight="1">
      <c r="A62" s="27">
        <v>19</v>
      </c>
      <c r="B62" s="28" t="s">
        <v>25</v>
      </c>
      <c r="C62" s="28" t="s">
        <v>95</v>
      </c>
      <c r="D62" s="28" t="s">
        <v>96</v>
      </c>
      <c r="E62" s="28" t="s">
        <v>35</v>
      </c>
      <c r="F62" s="29">
        <v>3</v>
      </c>
      <c r="G62" s="50"/>
      <c r="H62" s="30">
        <f>F62*G62</f>
        <v>0</v>
      </c>
    </row>
    <row r="63" spans="1:8" s="6" customFormat="1" ht="13.5" customHeight="1">
      <c r="A63" s="27">
        <v>20</v>
      </c>
      <c r="B63" s="28" t="s">
        <v>25</v>
      </c>
      <c r="C63" s="28" t="s">
        <v>97</v>
      </c>
      <c r="D63" s="28" t="s">
        <v>98</v>
      </c>
      <c r="E63" s="28" t="s">
        <v>73</v>
      </c>
      <c r="F63" s="29">
        <v>30.434</v>
      </c>
      <c r="G63" s="50"/>
      <c r="H63" s="30">
        <f>F63*G63</f>
        <v>0</v>
      </c>
    </row>
    <row r="64" spans="1:8" s="6" customFormat="1" ht="24" customHeight="1">
      <c r="A64" s="31"/>
      <c r="B64" s="32"/>
      <c r="C64" s="32"/>
      <c r="D64" s="32" t="s">
        <v>82</v>
      </c>
      <c r="E64" s="32"/>
      <c r="F64" s="33">
        <v>30.434</v>
      </c>
      <c r="G64" s="34"/>
      <c r="H64" s="34"/>
    </row>
    <row r="65" spans="1:8" s="6" customFormat="1" ht="13.5" customHeight="1">
      <c r="A65" s="35"/>
      <c r="B65" s="36"/>
      <c r="C65" s="36"/>
      <c r="D65" s="36" t="s">
        <v>40</v>
      </c>
      <c r="E65" s="36"/>
      <c r="F65" s="37">
        <v>30.434</v>
      </c>
      <c r="G65" s="38"/>
      <c r="H65" s="38"/>
    </row>
    <row r="66" spans="1:8" s="6" customFormat="1" ht="13.5" customHeight="1">
      <c r="A66" s="27">
        <v>21</v>
      </c>
      <c r="B66" s="28" t="s">
        <v>25</v>
      </c>
      <c r="C66" s="28" t="s">
        <v>99</v>
      </c>
      <c r="D66" s="28" t="s">
        <v>100</v>
      </c>
      <c r="E66" s="28" t="s">
        <v>85</v>
      </c>
      <c r="F66" s="29">
        <v>8</v>
      </c>
      <c r="G66" s="50"/>
      <c r="H66" s="30">
        <f>F66*G66</f>
        <v>0</v>
      </c>
    </row>
    <row r="67" spans="1:8" s="6" customFormat="1" ht="13.5" customHeight="1">
      <c r="A67" s="27">
        <v>22</v>
      </c>
      <c r="B67" s="28" t="s">
        <v>25</v>
      </c>
      <c r="C67" s="28" t="s">
        <v>101</v>
      </c>
      <c r="D67" s="28" t="s">
        <v>102</v>
      </c>
      <c r="E67" s="28" t="s">
        <v>85</v>
      </c>
      <c r="F67" s="29">
        <v>2</v>
      </c>
      <c r="G67" s="50"/>
      <c r="H67" s="30">
        <f>F67*G67</f>
        <v>0</v>
      </c>
    </row>
    <row r="68" spans="1:8" s="6" customFormat="1" ht="24" customHeight="1">
      <c r="A68" s="27">
        <v>23</v>
      </c>
      <c r="B68" s="28" t="s">
        <v>25</v>
      </c>
      <c r="C68" s="28" t="s">
        <v>103</v>
      </c>
      <c r="D68" s="28" t="s">
        <v>104</v>
      </c>
      <c r="E68" s="28" t="s">
        <v>73</v>
      </c>
      <c r="F68" s="29">
        <v>20</v>
      </c>
      <c r="G68" s="50"/>
      <c r="H68" s="30">
        <f>F68*G68</f>
        <v>0</v>
      </c>
    </row>
    <row r="69" spans="1:8" s="6" customFormat="1" ht="13.5" customHeight="1">
      <c r="A69" s="31"/>
      <c r="B69" s="32"/>
      <c r="C69" s="32"/>
      <c r="D69" s="32" t="s">
        <v>74</v>
      </c>
      <c r="E69" s="32"/>
      <c r="F69" s="33">
        <v>20</v>
      </c>
      <c r="G69" s="34"/>
      <c r="H69" s="34"/>
    </row>
    <row r="70" spans="1:8" s="6" customFormat="1" ht="13.5" customHeight="1">
      <c r="A70" s="35"/>
      <c r="B70" s="36"/>
      <c r="C70" s="36"/>
      <c r="D70" s="36" t="s">
        <v>40</v>
      </c>
      <c r="E70" s="36"/>
      <c r="F70" s="37">
        <v>20</v>
      </c>
      <c r="G70" s="38"/>
      <c r="H70" s="38"/>
    </row>
    <row r="71" spans="1:8" s="6" customFormat="1" ht="24" customHeight="1">
      <c r="A71" s="27">
        <v>24</v>
      </c>
      <c r="B71" s="28" t="s">
        <v>25</v>
      </c>
      <c r="C71" s="28" t="s">
        <v>105</v>
      </c>
      <c r="D71" s="28" t="s">
        <v>106</v>
      </c>
      <c r="E71" s="28" t="s">
        <v>73</v>
      </c>
      <c r="F71" s="29">
        <v>32.786</v>
      </c>
      <c r="G71" s="50"/>
      <c r="H71" s="30">
        <f>F71*G71</f>
        <v>0</v>
      </c>
    </row>
    <row r="72" spans="1:8" s="6" customFormat="1" ht="13.5" customHeight="1">
      <c r="A72" s="31"/>
      <c r="B72" s="32"/>
      <c r="C72" s="32"/>
      <c r="D72" s="32" t="s">
        <v>77</v>
      </c>
      <c r="E72" s="32"/>
      <c r="F72" s="33">
        <v>9.506</v>
      </c>
      <c r="G72" s="34"/>
      <c r="H72" s="34"/>
    </row>
    <row r="73" spans="1:8" s="6" customFormat="1" ht="13.5" customHeight="1">
      <c r="A73" s="31"/>
      <c r="B73" s="32"/>
      <c r="C73" s="32"/>
      <c r="D73" s="32" t="s">
        <v>78</v>
      </c>
      <c r="E73" s="32"/>
      <c r="F73" s="33">
        <v>9.224</v>
      </c>
      <c r="G73" s="34"/>
      <c r="H73" s="34"/>
    </row>
    <row r="74" spans="1:8" s="6" customFormat="1" ht="13.5" customHeight="1">
      <c r="A74" s="31"/>
      <c r="B74" s="32"/>
      <c r="C74" s="32"/>
      <c r="D74" s="32" t="s">
        <v>79</v>
      </c>
      <c r="E74" s="32"/>
      <c r="F74" s="33">
        <v>14.056</v>
      </c>
      <c r="G74" s="34"/>
      <c r="H74" s="34"/>
    </row>
    <row r="75" spans="1:8" s="6" customFormat="1" ht="13.5" customHeight="1">
      <c r="A75" s="35"/>
      <c r="B75" s="36"/>
      <c r="C75" s="36"/>
      <c r="D75" s="36" t="s">
        <v>40</v>
      </c>
      <c r="E75" s="36"/>
      <c r="F75" s="37">
        <v>32.786</v>
      </c>
      <c r="G75" s="38"/>
      <c r="H75" s="38"/>
    </row>
    <row r="76" spans="1:8" s="6" customFormat="1" ht="24" customHeight="1">
      <c r="A76" s="27">
        <v>25</v>
      </c>
      <c r="B76" s="28" t="s">
        <v>25</v>
      </c>
      <c r="C76" s="28" t="s">
        <v>107</v>
      </c>
      <c r="D76" s="28" t="s">
        <v>108</v>
      </c>
      <c r="E76" s="28" t="s">
        <v>73</v>
      </c>
      <c r="F76" s="29">
        <v>30.434</v>
      </c>
      <c r="G76" s="50"/>
      <c r="H76" s="30">
        <f>F76*G76</f>
        <v>0</v>
      </c>
    </row>
    <row r="77" spans="1:8" s="6" customFormat="1" ht="24" customHeight="1">
      <c r="A77" s="31"/>
      <c r="B77" s="32"/>
      <c r="C77" s="32"/>
      <c r="D77" s="32" t="s">
        <v>82</v>
      </c>
      <c r="E77" s="32"/>
      <c r="F77" s="33">
        <v>30.434</v>
      </c>
      <c r="G77" s="34"/>
      <c r="H77" s="34"/>
    </row>
    <row r="78" spans="1:8" s="6" customFormat="1" ht="13.5" customHeight="1">
      <c r="A78" s="35"/>
      <c r="B78" s="36"/>
      <c r="C78" s="36"/>
      <c r="D78" s="36" t="s">
        <v>40</v>
      </c>
      <c r="E78" s="36"/>
      <c r="F78" s="37">
        <v>30.434</v>
      </c>
      <c r="G78" s="38"/>
      <c r="H78" s="38"/>
    </row>
    <row r="79" spans="1:8" s="6" customFormat="1" ht="24" customHeight="1">
      <c r="A79" s="27">
        <v>26</v>
      </c>
      <c r="B79" s="28" t="s">
        <v>25</v>
      </c>
      <c r="C79" s="28" t="s">
        <v>109</v>
      </c>
      <c r="D79" s="28" t="s">
        <v>110</v>
      </c>
      <c r="E79" s="28" t="s">
        <v>85</v>
      </c>
      <c r="F79" s="29">
        <v>2</v>
      </c>
      <c r="G79" s="50"/>
      <c r="H79" s="30">
        <f>F79*G79</f>
        <v>0</v>
      </c>
    </row>
    <row r="80" spans="1:8" s="6" customFormat="1" ht="13.5" customHeight="1">
      <c r="A80" s="43">
        <v>27</v>
      </c>
      <c r="B80" s="44" t="s">
        <v>111</v>
      </c>
      <c r="C80" s="44" t="s">
        <v>112</v>
      </c>
      <c r="D80" s="44" t="s">
        <v>113</v>
      </c>
      <c r="E80" s="44" t="s">
        <v>85</v>
      </c>
      <c r="F80" s="45">
        <v>2</v>
      </c>
      <c r="G80" s="51"/>
      <c r="H80" s="30">
        <f>F80*G80</f>
        <v>0</v>
      </c>
    </row>
    <row r="81" spans="1:8" s="6" customFormat="1" ht="24" customHeight="1">
      <c r="A81" s="27">
        <v>28</v>
      </c>
      <c r="B81" s="28" t="s">
        <v>25</v>
      </c>
      <c r="C81" s="28" t="s">
        <v>114</v>
      </c>
      <c r="D81" s="28" t="s">
        <v>115</v>
      </c>
      <c r="E81" s="28" t="s">
        <v>28</v>
      </c>
      <c r="F81" s="29">
        <v>1</v>
      </c>
      <c r="G81" s="50"/>
      <c r="H81" s="30">
        <f>F81*G81</f>
        <v>0</v>
      </c>
    </row>
    <row r="82" spans="1:8" s="6" customFormat="1" ht="24" customHeight="1">
      <c r="A82" s="27">
        <v>29</v>
      </c>
      <c r="B82" s="28" t="s">
        <v>25</v>
      </c>
      <c r="C82" s="28" t="s">
        <v>116</v>
      </c>
      <c r="D82" s="28" t="s">
        <v>117</v>
      </c>
      <c r="E82" s="28" t="s">
        <v>73</v>
      </c>
      <c r="F82" s="29">
        <v>13.2</v>
      </c>
      <c r="G82" s="50"/>
      <c r="H82" s="30">
        <f>F82*G82</f>
        <v>0</v>
      </c>
    </row>
    <row r="83" spans="1:8" s="6" customFormat="1" ht="13.5" customHeight="1">
      <c r="A83" s="39"/>
      <c r="B83" s="40"/>
      <c r="C83" s="40"/>
      <c r="D83" s="40" t="s">
        <v>91</v>
      </c>
      <c r="E83" s="40"/>
      <c r="F83" s="41"/>
      <c r="G83" s="42"/>
      <c r="H83" s="42"/>
    </row>
    <row r="84" spans="1:8" s="6" customFormat="1" ht="13.5" customHeight="1">
      <c r="A84" s="31"/>
      <c r="B84" s="32"/>
      <c r="C84" s="32"/>
      <c r="D84" s="32" t="s">
        <v>92</v>
      </c>
      <c r="E84" s="32"/>
      <c r="F84" s="33">
        <v>10</v>
      </c>
      <c r="G84" s="34"/>
      <c r="H84" s="34"/>
    </row>
    <row r="85" spans="1:8" s="6" customFormat="1" ht="13.5" customHeight="1">
      <c r="A85" s="39"/>
      <c r="B85" s="40"/>
      <c r="C85" s="40"/>
      <c r="D85" s="40" t="s">
        <v>93</v>
      </c>
      <c r="E85" s="40"/>
      <c r="F85" s="41"/>
      <c r="G85" s="42"/>
      <c r="H85" s="42"/>
    </row>
    <row r="86" spans="1:8" s="6" customFormat="1" ht="13.5" customHeight="1">
      <c r="A86" s="31"/>
      <c r="B86" s="32"/>
      <c r="C86" s="32"/>
      <c r="D86" s="32" t="s">
        <v>94</v>
      </c>
      <c r="E86" s="32"/>
      <c r="F86" s="33">
        <v>3.2</v>
      </c>
      <c r="G86" s="34"/>
      <c r="H86" s="34"/>
    </row>
    <row r="87" spans="1:8" s="6" customFormat="1" ht="13.5" customHeight="1">
      <c r="A87" s="35"/>
      <c r="B87" s="36"/>
      <c r="C87" s="36"/>
      <c r="D87" s="36" t="s">
        <v>40</v>
      </c>
      <c r="E87" s="36"/>
      <c r="F87" s="37">
        <v>13.2</v>
      </c>
      <c r="G87" s="38"/>
      <c r="H87" s="38"/>
    </row>
    <row r="88" spans="1:8" s="6" customFormat="1" ht="24" customHeight="1">
      <c r="A88" s="27">
        <v>30</v>
      </c>
      <c r="B88" s="28" t="s">
        <v>25</v>
      </c>
      <c r="C88" s="28" t="s">
        <v>118</v>
      </c>
      <c r="D88" s="28" t="s">
        <v>119</v>
      </c>
      <c r="E88" s="28" t="s">
        <v>35</v>
      </c>
      <c r="F88" s="29">
        <v>3</v>
      </c>
      <c r="G88" s="50"/>
      <c r="H88" s="30">
        <f>F88*G88</f>
        <v>0</v>
      </c>
    </row>
    <row r="89" spans="1:8" s="6" customFormat="1" ht="13.5" customHeight="1">
      <c r="A89" s="31"/>
      <c r="B89" s="32"/>
      <c r="C89" s="32"/>
      <c r="D89" s="32" t="s">
        <v>120</v>
      </c>
      <c r="E89" s="32"/>
      <c r="F89" s="33">
        <v>3</v>
      </c>
      <c r="G89" s="34"/>
      <c r="H89" s="34"/>
    </row>
    <row r="90" spans="1:8" s="6" customFormat="1" ht="13.5" customHeight="1">
      <c r="A90" s="35"/>
      <c r="B90" s="36"/>
      <c r="C90" s="36"/>
      <c r="D90" s="36" t="s">
        <v>40</v>
      </c>
      <c r="E90" s="36"/>
      <c r="F90" s="37">
        <v>3</v>
      </c>
      <c r="G90" s="38"/>
      <c r="H90" s="38"/>
    </row>
    <row r="91" spans="1:8" s="6" customFormat="1" ht="24" customHeight="1">
      <c r="A91" s="27">
        <v>31</v>
      </c>
      <c r="B91" s="28" t="s">
        <v>25</v>
      </c>
      <c r="C91" s="28" t="s">
        <v>121</v>
      </c>
      <c r="D91" s="28" t="s">
        <v>122</v>
      </c>
      <c r="E91" s="28" t="s">
        <v>73</v>
      </c>
      <c r="F91" s="29">
        <v>30.434</v>
      </c>
      <c r="G91" s="50"/>
      <c r="H91" s="30">
        <f>F91*G91</f>
        <v>0</v>
      </c>
    </row>
    <row r="92" spans="1:8" s="6" customFormat="1" ht="24" customHeight="1">
      <c r="A92" s="31"/>
      <c r="B92" s="32"/>
      <c r="C92" s="32"/>
      <c r="D92" s="32" t="s">
        <v>82</v>
      </c>
      <c r="E92" s="32"/>
      <c r="F92" s="33">
        <v>30.434</v>
      </c>
      <c r="G92" s="34"/>
      <c r="H92" s="34"/>
    </row>
    <row r="93" spans="1:8" s="6" customFormat="1" ht="13.5" customHeight="1">
      <c r="A93" s="35"/>
      <c r="B93" s="36"/>
      <c r="C93" s="36"/>
      <c r="D93" s="36" t="s">
        <v>40</v>
      </c>
      <c r="E93" s="36"/>
      <c r="F93" s="37">
        <v>30.434</v>
      </c>
      <c r="G93" s="38"/>
      <c r="H93" s="38"/>
    </row>
    <row r="94" spans="1:8" s="6" customFormat="1" ht="24" customHeight="1">
      <c r="A94" s="27">
        <v>32</v>
      </c>
      <c r="B94" s="28" t="s">
        <v>25</v>
      </c>
      <c r="C94" s="28" t="s">
        <v>123</v>
      </c>
      <c r="D94" s="28" t="s">
        <v>124</v>
      </c>
      <c r="E94" s="28" t="s">
        <v>85</v>
      </c>
      <c r="F94" s="29">
        <v>8</v>
      </c>
      <c r="G94" s="50"/>
      <c r="H94" s="30">
        <f>F94*G94</f>
        <v>0</v>
      </c>
    </row>
    <row r="95" spans="1:8" s="6" customFormat="1" ht="34.5" customHeight="1">
      <c r="A95" s="27">
        <v>33</v>
      </c>
      <c r="B95" s="28" t="s">
        <v>25</v>
      </c>
      <c r="C95" s="28" t="s">
        <v>125</v>
      </c>
      <c r="D95" s="28" t="s">
        <v>126</v>
      </c>
      <c r="E95" s="28" t="s">
        <v>68</v>
      </c>
      <c r="F95" s="52"/>
      <c r="G95" s="50"/>
      <c r="H95" s="30">
        <f>F95*G95</f>
        <v>0</v>
      </c>
    </row>
    <row r="96" spans="1:8" s="6" customFormat="1" ht="28.5" customHeight="1">
      <c r="A96" s="23"/>
      <c r="B96" s="24"/>
      <c r="C96" s="24" t="s">
        <v>127</v>
      </c>
      <c r="D96" s="24" t="s">
        <v>128</v>
      </c>
      <c r="E96" s="24"/>
      <c r="F96" s="25"/>
      <c r="G96" s="26"/>
      <c r="H96" s="26">
        <f>SUM(H97:H168)</f>
        <v>0</v>
      </c>
    </row>
    <row r="97" spans="1:8" s="6" customFormat="1" ht="24" customHeight="1">
      <c r="A97" s="27">
        <v>34</v>
      </c>
      <c r="B97" s="28" t="s">
        <v>25</v>
      </c>
      <c r="C97" s="28" t="s">
        <v>129</v>
      </c>
      <c r="D97" s="28" t="s">
        <v>130</v>
      </c>
      <c r="E97" s="28" t="s">
        <v>35</v>
      </c>
      <c r="F97" s="29">
        <v>242.549</v>
      </c>
      <c r="G97" s="50"/>
      <c r="H97" s="30">
        <f>F97*G97</f>
        <v>0</v>
      </c>
    </row>
    <row r="98" spans="1:8" s="6" customFormat="1" ht="13.5" customHeight="1">
      <c r="A98" s="39"/>
      <c r="B98" s="40"/>
      <c r="C98" s="40"/>
      <c r="D98" s="40" t="s">
        <v>131</v>
      </c>
      <c r="E98" s="40"/>
      <c r="F98" s="41"/>
      <c r="G98" s="42"/>
      <c r="H98" s="42"/>
    </row>
    <row r="99" spans="1:8" s="6" customFormat="1" ht="13.5" customHeight="1">
      <c r="A99" s="31"/>
      <c r="B99" s="32"/>
      <c r="C99" s="32"/>
      <c r="D99" s="32" t="s">
        <v>132</v>
      </c>
      <c r="E99" s="32"/>
      <c r="F99" s="33">
        <v>35.952</v>
      </c>
      <c r="G99" s="34"/>
      <c r="H99" s="34"/>
    </row>
    <row r="100" spans="1:8" s="6" customFormat="1" ht="13.5" customHeight="1">
      <c r="A100" s="31"/>
      <c r="B100" s="32"/>
      <c r="C100" s="32"/>
      <c r="D100" s="32" t="s">
        <v>133</v>
      </c>
      <c r="E100" s="32"/>
      <c r="F100" s="33">
        <v>12.638</v>
      </c>
      <c r="G100" s="34"/>
      <c r="H100" s="34"/>
    </row>
    <row r="101" spans="1:8" s="6" customFormat="1" ht="13.5" customHeight="1">
      <c r="A101" s="31"/>
      <c r="B101" s="32"/>
      <c r="C101" s="32"/>
      <c r="D101" s="32" t="s">
        <v>134</v>
      </c>
      <c r="E101" s="32"/>
      <c r="F101" s="33">
        <v>28.687</v>
      </c>
      <c r="G101" s="34"/>
      <c r="H101" s="34"/>
    </row>
    <row r="102" spans="1:8" s="6" customFormat="1" ht="13.5" customHeight="1">
      <c r="A102" s="31"/>
      <c r="B102" s="32"/>
      <c r="C102" s="32"/>
      <c r="D102" s="32" t="s">
        <v>135</v>
      </c>
      <c r="E102" s="32"/>
      <c r="F102" s="33">
        <v>11.904</v>
      </c>
      <c r="G102" s="34"/>
      <c r="H102" s="34"/>
    </row>
    <row r="103" spans="1:8" s="6" customFormat="1" ht="13.5" customHeight="1">
      <c r="A103" s="31"/>
      <c r="B103" s="32"/>
      <c r="C103" s="32"/>
      <c r="D103" s="32" t="s">
        <v>136</v>
      </c>
      <c r="E103" s="32"/>
      <c r="F103" s="33">
        <v>-0.36</v>
      </c>
      <c r="G103" s="34"/>
      <c r="H103" s="34"/>
    </row>
    <row r="104" spans="1:8" s="6" customFormat="1" ht="13.5" customHeight="1">
      <c r="A104" s="39"/>
      <c r="B104" s="40"/>
      <c r="C104" s="40"/>
      <c r="D104" s="40" t="s">
        <v>137</v>
      </c>
      <c r="E104" s="40"/>
      <c r="F104" s="41"/>
      <c r="G104" s="42"/>
      <c r="H104" s="42"/>
    </row>
    <row r="105" spans="1:8" s="6" customFormat="1" ht="13.5" customHeight="1">
      <c r="A105" s="31"/>
      <c r="B105" s="32"/>
      <c r="C105" s="32"/>
      <c r="D105" s="32" t="s">
        <v>138</v>
      </c>
      <c r="E105" s="32"/>
      <c r="F105" s="33">
        <v>57.63</v>
      </c>
      <c r="G105" s="34"/>
      <c r="H105" s="34"/>
    </row>
    <row r="106" spans="1:8" s="6" customFormat="1" ht="13.5" customHeight="1">
      <c r="A106" s="31"/>
      <c r="B106" s="32"/>
      <c r="C106" s="32"/>
      <c r="D106" s="32" t="s">
        <v>139</v>
      </c>
      <c r="E106" s="32"/>
      <c r="F106" s="33">
        <v>59.387</v>
      </c>
      <c r="G106" s="34"/>
      <c r="H106" s="34"/>
    </row>
    <row r="107" spans="1:8" s="6" customFormat="1" ht="13.5" customHeight="1">
      <c r="A107" s="31"/>
      <c r="B107" s="32"/>
      <c r="C107" s="32"/>
      <c r="D107" s="32" t="s">
        <v>140</v>
      </c>
      <c r="E107" s="32"/>
      <c r="F107" s="33">
        <v>14.014</v>
      </c>
      <c r="G107" s="34"/>
      <c r="H107" s="34"/>
    </row>
    <row r="108" spans="1:8" s="6" customFormat="1" ht="13.5" customHeight="1">
      <c r="A108" s="31"/>
      <c r="B108" s="32"/>
      <c r="C108" s="32"/>
      <c r="D108" s="32" t="s">
        <v>141</v>
      </c>
      <c r="E108" s="32"/>
      <c r="F108" s="33">
        <v>13.936</v>
      </c>
      <c r="G108" s="34"/>
      <c r="H108" s="34"/>
    </row>
    <row r="109" spans="1:8" s="6" customFormat="1" ht="13.5" customHeight="1">
      <c r="A109" s="31"/>
      <c r="B109" s="32"/>
      <c r="C109" s="32"/>
      <c r="D109" s="32" t="s">
        <v>142</v>
      </c>
      <c r="E109" s="32"/>
      <c r="F109" s="33">
        <v>13.163</v>
      </c>
      <c r="G109" s="34"/>
      <c r="H109" s="34"/>
    </row>
    <row r="110" spans="1:8" s="6" customFormat="1" ht="13.5" customHeight="1">
      <c r="A110" s="31"/>
      <c r="B110" s="32"/>
      <c r="C110" s="32"/>
      <c r="D110" s="32" t="s">
        <v>143</v>
      </c>
      <c r="E110" s="32"/>
      <c r="F110" s="33">
        <v>-3.682</v>
      </c>
      <c r="G110" s="34"/>
      <c r="H110" s="34"/>
    </row>
    <row r="111" spans="1:8" s="6" customFormat="1" ht="13.5" customHeight="1">
      <c r="A111" s="31"/>
      <c r="B111" s="32"/>
      <c r="C111" s="32"/>
      <c r="D111" s="32" t="s">
        <v>144</v>
      </c>
      <c r="E111" s="32"/>
      <c r="F111" s="33">
        <v>-0.72</v>
      </c>
      <c r="G111" s="34"/>
      <c r="H111" s="34"/>
    </row>
    <row r="112" spans="1:8" s="6" customFormat="1" ht="13.5" customHeight="1">
      <c r="A112" s="35"/>
      <c r="B112" s="36"/>
      <c r="C112" s="36"/>
      <c r="D112" s="36" t="s">
        <v>40</v>
      </c>
      <c r="E112" s="36"/>
      <c r="F112" s="37">
        <v>242.549</v>
      </c>
      <c r="G112" s="38"/>
      <c r="H112" s="38"/>
    </row>
    <row r="113" spans="1:8" s="6" customFormat="1" ht="24" customHeight="1">
      <c r="A113" s="27">
        <v>35</v>
      </c>
      <c r="B113" s="28" t="s">
        <v>25</v>
      </c>
      <c r="C113" s="28" t="s">
        <v>145</v>
      </c>
      <c r="D113" s="28" t="s">
        <v>146</v>
      </c>
      <c r="E113" s="28" t="s">
        <v>35</v>
      </c>
      <c r="F113" s="29">
        <v>153.728</v>
      </c>
      <c r="G113" s="50"/>
      <c r="H113" s="30">
        <f>F113*G113</f>
        <v>0</v>
      </c>
    </row>
    <row r="114" spans="1:8" s="6" customFormat="1" ht="13.5" customHeight="1">
      <c r="A114" s="31"/>
      <c r="B114" s="32"/>
      <c r="C114" s="32"/>
      <c r="D114" s="32" t="s">
        <v>138</v>
      </c>
      <c r="E114" s="32"/>
      <c r="F114" s="33">
        <v>57.63</v>
      </c>
      <c r="G114" s="34"/>
      <c r="H114" s="34"/>
    </row>
    <row r="115" spans="1:8" s="6" customFormat="1" ht="13.5" customHeight="1">
      <c r="A115" s="31"/>
      <c r="B115" s="32"/>
      <c r="C115" s="32"/>
      <c r="D115" s="32" t="s">
        <v>139</v>
      </c>
      <c r="E115" s="32"/>
      <c r="F115" s="33">
        <v>59.387</v>
      </c>
      <c r="G115" s="34"/>
      <c r="H115" s="34"/>
    </row>
    <row r="116" spans="1:8" s="6" customFormat="1" ht="13.5" customHeight="1">
      <c r="A116" s="31"/>
      <c r="B116" s="32"/>
      <c r="C116" s="32"/>
      <c r="D116" s="32" t="s">
        <v>140</v>
      </c>
      <c r="E116" s="32"/>
      <c r="F116" s="33">
        <v>14.014</v>
      </c>
      <c r="G116" s="34"/>
      <c r="H116" s="34"/>
    </row>
    <row r="117" spans="1:8" s="6" customFormat="1" ht="13.5" customHeight="1">
      <c r="A117" s="31"/>
      <c r="B117" s="32"/>
      <c r="C117" s="32"/>
      <c r="D117" s="32" t="s">
        <v>141</v>
      </c>
      <c r="E117" s="32"/>
      <c r="F117" s="33">
        <v>13.936</v>
      </c>
      <c r="G117" s="34"/>
      <c r="H117" s="34"/>
    </row>
    <row r="118" spans="1:8" s="6" customFormat="1" ht="13.5" customHeight="1">
      <c r="A118" s="31"/>
      <c r="B118" s="32"/>
      <c r="C118" s="32"/>
      <c r="D118" s="32" t="s">
        <v>142</v>
      </c>
      <c r="E118" s="32"/>
      <c r="F118" s="33">
        <v>13.163</v>
      </c>
      <c r="G118" s="34"/>
      <c r="H118" s="34"/>
    </row>
    <row r="119" spans="1:8" s="6" customFormat="1" ht="13.5" customHeight="1">
      <c r="A119" s="31"/>
      <c r="B119" s="32"/>
      <c r="C119" s="32"/>
      <c r="D119" s="32" t="s">
        <v>143</v>
      </c>
      <c r="E119" s="32"/>
      <c r="F119" s="33">
        <v>-3.682</v>
      </c>
      <c r="G119" s="34"/>
      <c r="H119" s="34"/>
    </row>
    <row r="120" spans="1:8" s="6" customFormat="1" ht="13.5" customHeight="1">
      <c r="A120" s="31"/>
      <c r="B120" s="32"/>
      <c r="C120" s="32"/>
      <c r="D120" s="32" t="s">
        <v>144</v>
      </c>
      <c r="E120" s="32"/>
      <c r="F120" s="33">
        <v>-0.72</v>
      </c>
      <c r="G120" s="34"/>
      <c r="H120" s="34"/>
    </row>
    <row r="121" spans="1:8" s="6" customFormat="1" ht="13.5" customHeight="1">
      <c r="A121" s="35"/>
      <c r="B121" s="36"/>
      <c r="C121" s="36"/>
      <c r="D121" s="36" t="s">
        <v>40</v>
      </c>
      <c r="E121" s="36"/>
      <c r="F121" s="37">
        <v>153.728</v>
      </c>
      <c r="G121" s="38"/>
      <c r="H121" s="38"/>
    </row>
    <row r="122" spans="1:8" s="6" customFormat="1" ht="24" customHeight="1">
      <c r="A122" s="27">
        <v>36</v>
      </c>
      <c r="B122" s="28" t="s">
        <v>25</v>
      </c>
      <c r="C122" s="28" t="s">
        <v>147</v>
      </c>
      <c r="D122" s="28" t="s">
        <v>148</v>
      </c>
      <c r="E122" s="28" t="s">
        <v>73</v>
      </c>
      <c r="F122" s="29">
        <v>28.032</v>
      </c>
      <c r="G122" s="50"/>
      <c r="H122" s="30">
        <f>F122*G122</f>
        <v>0</v>
      </c>
    </row>
    <row r="123" spans="1:8" s="6" customFormat="1" ht="13.5" customHeight="1">
      <c r="A123" s="39"/>
      <c r="B123" s="40"/>
      <c r="C123" s="40"/>
      <c r="D123" s="40" t="s">
        <v>131</v>
      </c>
      <c r="E123" s="40"/>
      <c r="F123" s="41"/>
      <c r="G123" s="42"/>
      <c r="H123" s="42"/>
    </row>
    <row r="124" spans="1:8" s="6" customFormat="1" ht="13.5" customHeight="1">
      <c r="A124" s="31"/>
      <c r="B124" s="32"/>
      <c r="C124" s="32"/>
      <c r="D124" s="32" t="s">
        <v>149</v>
      </c>
      <c r="E124" s="32"/>
      <c r="F124" s="33">
        <v>12.132</v>
      </c>
      <c r="G124" s="34"/>
      <c r="H124" s="34"/>
    </row>
    <row r="125" spans="1:8" s="6" customFormat="1" ht="13.5" customHeight="1">
      <c r="A125" s="39"/>
      <c r="B125" s="40"/>
      <c r="C125" s="40"/>
      <c r="D125" s="40" t="s">
        <v>137</v>
      </c>
      <c r="E125" s="40"/>
      <c r="F125" s="41"/>
      <c r="G125" s="42"/>
      <c r="H125" s="42"/>
    </row>
    <row r="126" spans="1:8" s="6" customFormat="1" ht="13.5" customHeight="1">
      <c r="A126" s="31"/>
      <c r="B126" s="32"/>
      <c r="C126" s="32"/>
      <c r="D126" s="32" t="s">
        <v>150</v>
      </c>
      <c r="E126" s="32"/>
      <c r="F126" s="33">
        <v>15.9</v>
      </c>
      <c r="G126" s="34"/>
      <c r="H126" s="34"/>
    </row>
    <row r="127" spans="1:8" s="6" customFormat="1" ht="13.5" customHeight="1">
      <c r="A127" s="35"/>
      <c r="B127" s="36"/>
      <c r="C127" s="36"/>
      <c r="D127" s="36" t="s">
        <v>40</v>
      </c>
      <c r="E127" s="36"/>
      <c r="F127" s="37">
        <v>28.032</v>
      </c>
      <c r="G127" s="38"/>
      <c r="H127" s="38"/>
    </row>
    <row r="128" spans="1:8" s="6" customFormat="1" ht="24" customHeight="1">
      <c r="A128" s="27">
        <v>37</v>
      </c>
      <c r="B128" s="28" t="s">
        <v>25</v>
      </c>
      <c r="C128" s="28" t="s">
        <v>151</v>
      </c>
      <c r="D128" s="28" t="s">
        <v>152</v>
      </c>
      <c r="E128" s="28" t="s">
        <v>73</v>
      </c>
      <c r="F128" s="29">
        <v>15.9</v>
      </c>
      <c r="G128" s="50"/>
      <c r="H128" s="30">
        <f>F128*G128</f>
        <v>0</v>
      </c>
    </row>
    <row r="129" spans="1:8" s="6" customFormat="1" ht="13.5" customHeight="1">
      <c r="A129" s="27">
        <v>38</v>
      </c>
      <c r="B129" s="28" t="s">
        <v>25</v>
      </c>
      <c r="C129" s="28" t="s">
        <v>153</v>
      </c>
      <c r="D129" s="28" t="s">
        <v>154</v>
      </c>
      <c r="E129" s="28" t="s">
        <v>35</v>
      </c>
      <c r="F129" s="29">
        <v>242.549</v>
      </c>
      <c r="G129" s="50"/>
      <c r="H129" s="30">
        <f>F129*G129</f>
        <v>0</v>
      </c>
    </row>
    <row r="130" spans="1:8" s="6" customFormat="1" ht="13.5" customHeight="1">
      <c r="A130" s="43">
        <v>39</v>
      </c>
      <c r="B130" s="44" t="s">
        <v>155</v>
      </c>
      <c r="C130" s="44" t="s">
        <v>156</v>
      </c>
      <c r="D130" s="44" t="s">
        <v>157</v>
      </c>
      <c r="E130" s="44" t="s">
        <v>35</v>
      </c>
      <c r="F130" s="45">
        <v>266.804</v>
      </c>
      <c r="G130" s="51"/>
      <c r="H130" s="30">
        <f>F130*G130</f>
        <v>0</v>
      </c>
    </row>
    <row r="131" spans="1:8" s="6" customFormat="1" ht="13.5" customHeight="1">
      <c r="A131" s="31"/>
      <c r="B131" s="32"/>
      <c r="C131" s="32"/>
      <c r="D131" s="32" t="s">
        <v>158</v>
      </c>
      <c r="E131" s="32"/>
      <c r="F131" s="33">
        <v>266.804</v>
      </c>
      <c r="G131" s="34"/>
      <c r="H131" s="34"/>
    </row>
    <row r="132" spans="1:8" s="6" customFormat="1" ht="13.5" customHeight="1">
      <c r="A132" s="35"/>
      <c r="B132" s="36"/>
      <c r="C132" s="36"/>
      <c r="D132" s="36" t="s">
        <v>40</v>
      </c>
      <c r="E132" s="36"/>
      <c r="F132" s="37">
        <v>266.804</v>
      </c>
      <c r="G132" s="38"/>
      <c r="H132" s="38"/>
    </row>
    <row r="133" spans="1:8" s="6" customFormat="1" ht="24" customHeight="1">
      <c r="A133" s="27">
        <v>40</v>
      </c>
      <c r="B133" s="28" t="s">
        <v>25</v>
      </c>
      <c r="C133" s="28" t="s">
        <v>159</v>
      </c>
      <c r="D133" s="28" t="s">
        <v>160</v>
      </c>
      <c r="E133" s="28" t="s">
        <v>35</v>
      </c>
      <c r="F133" s="29">
        <v>88.821</v>
      </c>
      <c r="G133" s="50"/>
      <c r="H133" s="30">
        <f>F133*G133</f>
        <v>0</v>
      </c>
    </row>
    <row r="134" spans="1:8" s="6" customFormat="1" ht="13.5" customHeight="1">
      <c r="A134" s="31"/>
      <c r="B134" s="32"/>
      <c r="C134" s="32"/>
      <c r="D134" s="32" t="s">
        <v>132</v>
      </c>
      <c r="E134" s="32"/>
      <c r="F134" s="33">
        <v>35.952</v>
      </c>
      <c r="G134" s="34"/>
      <c r="H134" s="34"/>
    </row>
    <row r="135" spans="1:8" s="6" customFormat="1" ht="13.5" customHeight="1">
      <c r="A135" s="31"/>
      <c r="B135" s="32"/>
      <c r="C135" s="32"/>
      <c r="D135" s="32" t="s">
        <v>133</v>
      </c>
      <c r="E135" s="32"/>
      <c r="F135" s="33">
        <v>12.638</v>
      </c>
      <c r="G135" s="34"/>
      <c r="H135" s="34"/>
    </row>
    <row r="136" spans="1:8" s="6" customFormat="1" ht="13.5" customHeight="1">
      <c r="A136" s="31"/>
      <c r="B136" s="32"/>
      <c r="C136" s="32"/>
      <c r="D136" s="32" t="s">
        <v>134</v>
      </c>
      <c r="E136" s="32"/>
      <c r="F136" s="33">
        <v>28.687</v>
      </c>
      <c r="G136" s="34"/>
      <c r="H136" s="34"/>
    </row>
    <row r="137" spans="1:8" s="6" customFormat="1" ht="13.5" customHeight="1">
      <c r="A137" s="31"/>
      <c r="B137" s="32"/>
      <c r="C137" s="32"/>
      <c r="D137" s="32" t="s">
        <v>135</v>
      </c>
      <c r="E137" s="32"/>
      <c r="F137" s="33">
        <v>11.904</v>
      </c>
      <c r="G137" s="34"/>
      <c r="H137" s="34"/>
    </row>
    <row r="138" spans="1:8" s="6" customFormat="1" ht="13.5" customHeight="1">
      <c r="A138" s="31"/>
      <c r="B138" s="32"/>
      <c r="C138" s="32"/>
      <c r="D138" s="32" t="s">
        <v>136</v>
      </c>
      <c r="E138" s="32"/>
      <c r="F138" s="33">
        <v>-0.36</v>
      </c>
      <c r="G138" s="34"/>
      <c r="H138" s="34"/>
    </row>
    <row r="139" spans="1:8" s="6" customFormat="1" ht="13.5" customHeight="1">
      <c r="A139" s="35"/>
      <c r="B139" s="36"/>
      <c r="C139" s="36"/>
      <c r="D139" s="36" t="s">
        <v>40</v>
      </c>
      <c r="E139" s="36"/>
      <c r="F139" s="37">
        <v>88.821</v>
      </c>
      <c r="G139" s="38"/>
      <c r="H139" s="38"/>
    </row>
    <row r="140" spans="1:8" s="6" customFormat="1" ht="55.5" customHeight="1">
      <c r="A140" s="43">
        <v>41</v>
      </c>
      <c r="B140" s="44" t="s">
        <v>161</v>
      </c>
      <c r="C140" s="44" t="s">
        <v>162</v>
      </c>
      <c r="D140" s="44" t="s">
        <v>163</v>
      </c>
      <c r="E140" s="44" t="s">
        <v>35</v>
      </c>
      <c r="F140" s="45">
        <v>97.703</v>
      </c>
      <c r="G140" s="51"/>
      <c r="H140" s="30">
        <f>F140*G140</f>
        <v>0</v>
      </c>
    </row>
    <row r="141" spans="1:8" s="6" customFormat="1" ht="13.5" customHeight="1">
      <c r="A141" s="31"/>
      <c r="B141" s="32"/>
      <c r="C141" s="32"/>
      <c r="D141" s="32" t="s">
        <v>164</v>
      </c>
      <c r="E141" s="32"/>
      <c r="F141" s="33">
        <v>97.703</v>
      </c>
      <c r="G141" s="34"/>
      <c r="H141" s="34"/>
    </row>
    <row r="142" spans="1:8" s="6" customFormat="1" ht="13.5" customHeight="1">
      <c r="A142" s="35"/>
      <c r="B142" s="36"/>
      <c r="C142" s="36"/>
      <c r="D142" s="36" t="s">
        <v>40</v>
      </c>
      <c r="E142" s="36"/>
      <c r="F142" s="37">
        <v>97.703</v>
      </c>
      <c r="G142" s="38"/>
      <c r="H142" s="38"/>
    </row>
    <row r="143" spans="1:8" s="6" customFormat="1" ht="24" customHeight="1">
      <c r="A143" s="27">
        <v>42</v>
      </c>
      <c r="B143" s="28" t="s">
        <v>25</v>
      </c>
      <c r="C143" s="28" t="s">
        <v>165</v>
      </c>
      <c r="D143" s="28" t="s">
        <v>166</v>
      </c>
      <c r="E143" s="28" t="s">
        <v>35</v>
      </c>
      <c r="F143" s="29">
        <v>153.728</v>
      </c>
      <c r="G143" s="50"/>
      <c r="H143" s="30">
        <f>F143*G143</f>
        <v>0</v>
      </c>
    </row>
    <row r="144" spans="1:8" s="6" customFormat="1" ht="13.5" customHeight="1">
      <c r="A144" s="31"/>
      <c r="B144" s="32"/>
      <c r="C144" s="32"/>
      <c r="D144" s="32" t="s">
        <v>138</v>
      </c>
      <c r="E144" s="32"/>
      <c r="F144" s="33">
        <v>57.63</v>
      </c>
      <c r="G144" s="34"/>
      <c r="H144" s="34"/>
    </row>
    <row r="145" spans="1:8" s="6" customFormat="1" ht="13.5" customHeight="1">
      <c r="A145" s="31"/>
      <c r="B145" s="32"/>
      <c r="C145" s="32"/>
      <c r="D145" s="32" t="s">
        <v>139</v>
      </c>
      <c r="E145" s="32"/>
      <c r="F145" s="33">
        <v>59.387</v>
      </c>
      <c r="G145" s="34"/>
      <c r="H145" s="34"/>
    </row>
    <row r="146" spans="1:8" s="6" customFormat="1" ht="13.5" customHeight="1">
      <c r="A146" s="31"/>
      <c r="B146" s="32"/>
      <c r="C146" s="32"/>
      <c r="D146" s="32" t="s">
        <v>140</v>
      </c>
      <c r="E146" s="32"/>
      <c r="F146" s="33">
        <v>14.014</v>
      </c>
      <c r="G146" s="34"/>
      <c r="H146" s="34"/>
    </row>
    <row r="147" spans="1:8" s="6" customFormat="1" ht="13.5" customHeight="1">
      <c r="A147" s="31"/>
      <c r="B147" s="32"/>
      <c r="C147" s="32"/>
      <c r="D147" s="32" t="s">
        <v>141</v>
      </c>
      <c r="E147" s="32"/>
      <c r="F147" s="33">
        <v>13.936</v>
      </c>
      <c r="G147" s="34"/>
      <c r="H147" s="34"/>
    </row>
    <row r="148" spans="1:8" s="6" customFormat="1" ht="13.5" customHeight="1">
      <c r="A148" s="31"/>
      <c r="B148" s="32"/>
      <c r="C148" s="32"/>
      <c r="D148" s="32" t="s">
        <v>142</v>
      </c>
      <c r="E148" s="32"/>
      <c r="F148" s="33">
        <v>13.163</v>
      </c>
      <c r="G148" s="34"/>
      <c r="H148" s="34"/>
    </row>
    <row r="149" spans="1:8" s="6" customFormat="1" ht="13.5" customHeight="1">
      <c r="A149" s="31"/>
      <c r="B149" s="32"/>
      <c r="C149" s="32"/>
      <c r="D149" s="32" t="s">
        <v>143</v>
      </c>
      <c r="E149" s="32"/>
      <c r="F149" s="33">
        <v>-3.682</v>
      </c>
      <c r="G149" s="34"/>
      <c r="H149" s="34"/>
    </row>
    <row r="150" spans="1:8" s="6" customFormat="1" ht="13.5" customHeight="1">
      <c r="A150" s="31"/>
      <c r="B150" s="32"/>
      <c r="C150" s="32"/>
      <c r="D150" s="32" t="s">
        <v>144</v>
      </c>
      <c r="E150" s="32"/>
      <c r="F150" s="33">
        <v>-0.72</v>
      </c>
      <c r="G150" s="34"/>
      <c r="H150" s="34"/>
    </row>
    <row r="151" spans="1:8" s="6" customFormat="1" ht="13.5" customHeight="1">
      <c r="A151" s="35"/>
      <c r="B151" s="36"/>
      <c r="C151" s="36"/>
      <c r="D151" s="36" t="s">
        <v>40</v>
      </c>
      <c r="E151" s="36"/>
      <c r="F151" s="37">
        <v>153.728</v>
      </c>
      <c r="G151" s="38"/>
      <c r="H151" s="38"/>
    </row>
    <row r="152" spans="1:8" s="6" customFormat="1" ht="55.5" customHeight="1">
      <c r="A152" s="43">
        <v>43</v>
      </c>
      <c r="B152" s="44" t="s">
        <v>161</v>
      </c>
      <c r="C152" s="44" t="s">
        <v>162</v>
      </c>
      <c r="D152" s="44" t="s">
        <v>163</v>
      </c>
      <c r="E152" s="44" t="s">
        <v>35</v>
      </c>
      <c r="F152" s="45">
        <v>169.101</v>
      </c>
      <c r="G152" s="51"/>
      <c r="H152" s="30">
        <f>F152*G152</f>
        <v>0</v>
      </c>
    </row>
    <row r="153" spans="1:8" s="6" customFormat="1" ht="13.5" customHeight="1">
      <c r="A153" s="31"/>
      <c r="B153" s="32"/>
      <c r="C153" s="32"/>
      <c r="D153" s="32" t="s">
        <v>167</v>
      </c>
      <c r="E153" s="32"/>
      <c r="F153" s="33">
        <v>169.101</v>
      </c>
      <c r="G153" s="34"/>
      <c r="H153" s="34"/>
    </row>
    <row r="154" spans="1:8" s="6" customFormat="1" ht="13.5" customHeight="1">
      <c r="A154" s="35"/>
      <c r="B154" s="36"/>
      <c r="C154" s="36"/>
      <c r="D154" s="36" t="s">
        <v>40</v>
      </c>
      <c r="E154" s="36"/>
      <c r="F154" s="37">
        <v>169.101</v>
      </c>
      <c r="G154" s="38"/>
      <c r="H154" s="38"/>
    </row>
    <row r="155" spans="1:8" s="6" customFormat="1" ht="24" customHeight="1">
      <c r="A155" s="27">
        <v>44</v>
      </c>
      <c r="B155" s="28" t="s">
        <v>25</v>
      </c>
      <c r="C155" s="28" t="s">
        <v>168</v>
      </c>
      <c r="D155" s="28" t="s">
        <v>169</v>
      </c>
      <c r="E155" s="28" t="s">
        <v>73</v>
      </c>
      <c r="F155" s="29">
        <v>30.434</v>
      </c>
      <c r="G155" s="50"/>
      <c r="H155" s="30">
        <f>F155*G155</f>
        <v>0</v>
      </c>
    </row>
    <row r="156" spans="1:8" s="6" customFormat="1" ht="24" customHeight="1">
      <c r="A156" s="31"/>
      <c r="B156" s="32"/>
      <c r="C156" s="32"/>
      <c r="D156" s="32" t="s">
        <v>82</v>
      </c>
      <c r="E156" s="32"/>
      <c r="F156" s="33">
        <v>30.434</v>
      </c>
      <c r="G156" s="34"/>
      <c r="H156" s="34"/>
    </row>
    <row r="157" spans="1:8" s="6" customFormat="1" ht="13.5" customHeight="1">
      <c r="A157" s="35"/>
      <c r="B157" s="36"/>
      <c r="C157" s="36"/>
      <c r="D157" s="36" t="s">
        <v>40</v>
      </c>
      <c r="E157" s="36"/>
      <c r="F157" s="37">
        <v>30.434</v>
      </c>
      <c r="G157" s="38"/>
      <c r="H157" s="38"/>
    </row>
    <row r="158" spans="1:8" s="6" customFormat="1" ht="24" customHeight="1">
      <c r="A158" s="27">
        <v>45</v>
      </c>
      <c r="B158" s="28" t="s">
        <v>25</v>
      </c>
      <c r="C158" s="28" t="s">
        <v>170</v>
      </c>
      <c r="D158" s="28" t="s">
        <v>171</v>
      </c>
      <c r="E158" s="28" t="s">
        <v>73</v>
      </c>
      <c r="F158" s="29">
        <v>28.032</v>
      </c>
      <c r="G158" s="50"/>
      <c r="H158" s="30">
        <f>F158*G158</f>
        <v>0</v>
      </c>
    </row>
    <row r="159" spans="1:8" s="6" customFormat="1" ht="13.5" customHeight="1">
      <c r="A159" s="31"/>
      <c r="B159" s="32"/>
      <c r="C159" s="32"/>
      <c r="D159" s="32" t="s">
        <v>149</v>
      </c>
      <c r="E159" s="32"/>
      <c r="F159" s="33">
        <v>12.132</v>
      </c>
      <c r="G159" s="34"/>
      <c r="H159" s="34"/>
    </row>
    <row r="160" spans="1:8" s="6" customFormat="1" ht="13.5" customHeight="1">
      <c r="A160" s="31"/>
      <c r="B160" s="32"/>
      <c r="C160" s="32"/>
      <c r="D160" s="32" t="s">
        <v>150</v>
      </c>
      <c r="E160" s="32"/>
      <c r="F160" s="33">
        <v>15.9</v>
      </c>
      <c r="G160" s="34"/>
      <c r="H160" s="34"/>
    </row>
    <row r="161" spans="1:8" s="6" customFormat="1" ht="13.5" customHeight="1">
      <c r="A161" s="35"/>
      <c r="B161" s="36"/>
      <c r="C161" s="36"/>
      <c r="D161" s="36" t="s">
        <v>40</v>
      </c>
      <c r="E161" s="36"/>
      <c r="F161" s="37">
        <v>28.032</v>
      </c>
      <c r="G161" s="38"/>
      <c r="H161" s="38"/>
    </row>
    <row r="162" spans="1:8" s="6" customFormat="1" ht="55.5" customHeight="1">
      <c r="A162" s="43">
        <v>46</v>
      </c>
      <c r="B162" s="44" t="s">
        <v>161</v>
      </c>
      <c r="C162" s="44" t="s">
        <v>162</v>
      </c>
      <c r="D162" s="44" t="s">
        <v>163</v>
      </c>
      <c r="E162" s="44" t="s">
        <v>35</v>
      </c>
      <c r="F162" s="45">
        <v>21.584</v>
      </c>
      <c r="G162" s="51"/>
      <c r="H162" s="30">
        <f>F162*G162</f>
        <v>0</v>
      </c>
    </row>
    <row r="163" spans="1:8" s="6" customFormat="1" ht="24" customHeight="1">
      <c r="A163" s="27">
        <v>47</v>
      </c>
      <c r="B163" s="28" t="s">
        <v>25</v>
      </c>
      <c r="C163" s="28" t="s">
        <v>172</v>
      </c>
      <c r="D163" s="28" t="s">
        <v>173</v>
      </c>
      <c r="E163" s="28" t="s">
        <v>73</v>
      </c>
      <c r="F163" s="29">
        <v>20</v>
      </c>
      <c r="G163" s="50"/>
      <c r="H163" s="30">
        <f>F163*G163</f>
        <v>0</v>
      </c>
    </row>
    <row r="164" spans="1:8" s="6" customFormat="1" ht="13.5" customHeight="1">
      <c r="A164" s="31"/>
      <c r="B164" s="32"/>
      <c r="C164" s="32"/>
      <c r="D164" s="32" t="s">
        <v>74</v>
      </c>
      <c r="E164" s="32"/>
      <c r="F164" s="33">
        <v>20</v>
      </c>
      <c r="G164" s="34"/>
      <c r="H164" s="34"/>
    </row>
    <row r="165" spans="1:8" s="6" customFormat="1" ht="13.5" customHeight="1">
      <c r="A165" s="35"/>
      <c r="B165" s="36"/>
      <c r="C165" s="36"/>
      <c r="D165" s="36" t="s">
        <v>40</v>
      </c>
      <c r="E165" s="36"/>
      <c r="F165" s="37">
        <v>20</v>
      </c>
      <c r="G165" s="38"/>
      <c r="H165" s="38"/>
    </row>
    <row r="166" spans="1:8" s="6" customFormat="1" ht="24" customHeight="1">
      <c r="A166" s="27">
        <v>48</v>
      </c>
      <c r="B166" s="28" t="s">
        <v>25</v>
      </c>
      <c r="C166" s="28" t="s">
        <v>174</v>
      </c>
      <c r="D166" s="28" t="s">
        <v>175</v>
      </c>
      <c r="E166" s="28" t="s">
        <v>85</v>
      </c>
      <c r="F166" s="29">
        <v>2</v>
      </c>
      <c r="G166" s="50"/>
      <c r="H166" s="30">
        <f>F166*G166</f>
        <v>0</v>
      </c>
    </row>
    <row r="167" spans="1:8" s="6" customFormat="1" ht="13.5" customHeight="1">
      <c r="A167" s="43">
        <v>49</v>
      </c>
      <c r="B167" s="44" t="s">
        <v>155</v>
      </c>
      <c r="C167" s="44" t="s">
        <v>176</v>
      </c>
      <c r="D167" s="44" t="s">
        <v>177</v>
      </c>
      <c r="E167" s="44" t="s">
        <v>85</v>
      </c>
      <c r="F167" s="45">
        <v>2</v>
      </c>
      <c r="G167" s="51"/>
      <c r="H167" s="30">
        <f>F167*G167</f>
        <v>0</v>
      </c>
    </row>
    <row r="168" spans="1:8" s="6" customFormat="1" ht="34.5" customHeight="1">
      <c r="A168" s="27">
        <v>50</v>
      </c>
      <c r="B168" s="28" t="s">
        <v>25</v>
      </c>
      <c r="C168" s="28" t="s">
        <v>178</v>
      </c>
      <c r="D168" s="28" t="s">
        <v>179</v>
      </c>
      <c r="E168" s="28" t="s">
        <v>68</v>
      </c>
      <c r="F168" s="52"/>
      <c r="G168" s="50"/>
      <c r="H168" s="30">
        <f>F168*G168</f>
        <v>0</v>
      </c>
    </row>
    <row r="169" spans="1:8" s="6" customFormat="1" ht="28.5" customHeight="1">
      <c r="A169" s="23"/>
      <c r="B169" s="24"/>
      <c r="C169" s="24" t="s">
        <v>180</v>
      </c>
      <c r="D169" s="24" t="s">
        <v>181</v>
      </c>
      <c r="E169" s="24"/>
      <c r="F169" s="25"/>
      <c r="G169" s="26"/>
      <c r="H169" s="26">
        <f>SUM(H170:H173)</f>
        <v>0</v>
      </c>
    </row>
    <row r="170" spans="1:8" s="6" customFormat="1" ht="24" customHeight="1">
      <c r="A170" s="27">
        <v>51</v>
      </c>
      <c r="B170" s="28" t="s">
        <v>25</v>
      </c>
      <c r="C170" s="28" t="s">
        <v>182</v>
      </c>
      <c r="D170" s="28" t="s">
        <v>183</v>
      </c>
      <c r="E170" s="28" t="s">
        <v>85</v>
      </c>
      <c r="F170" s="29">
        <v>4</v>
      </c>
      <c r="G170" s="50"/>
      <c r="H170" s="30">
        <f>F170*G170</f>
        <v>0</v>
      </c>
    </row>
    <row r="171" spans="1:8" s="6" customFormat="1" ht="45" customHeight="1">
      <c r="A171" s="27">
        <v>52</v>
      </c>
      <c r="B171" s="28" t="s">
        <v>25</v>
      </c>
      <c r="C171" s="28" t="s">
        <v>184</v>
      </c>
      <c r="D171" s="28" t="s">
        <v>185</v>
      </c>
      <c r="E171" s="28" t="s">
        <v>85</v>
      </c>
      <c r="F171" s="29">
        <v>4</v>
      </c>
      <c r="G171" s="50"/>
      <c r="H171" s="30">
        <f>F171*G171</f>
        <v>0</v>
      </c>
    </row>
    <row r="172" spans="1:8" s="6" customFormat="1" ht="24" customHeight="1">
      <c r="A172" s="43">
        <v>53</v>
      </c>
      <c r="B172" s="44" t="s">
        <v>186</v>
      </c>
      <c r="C172" s="44" t="s">
        <v>187</v>
      </c>
      <c r="D172" s="44" t="s">
        <v>188</v>
      </c>
      <c r="E172" s="44" t="s">
        <v>85</v>
      </c>
      <c r="F172" s="45">
        <v>4</v>
      </c>
      <c r="G172" s="51"/>
      <c r="H172" s="30">
        <f>F172*G172</f>
        <v>0</v>
      </c>
    </row>
    <row r="173" spans="1:8" s="6" customFormat="1" ht="34.5" customHeight="1">
      <c r="A173" s="27">
        <v>54</v>
      </c>
      <c r="B173" s="28" t="s">
        <v>25</v>
      </c>
      <c r="C173" s="28" t="s">
        <v>189</v>
      </c>
      <c r="D173" s="28" t="s">
        <v>190</v>
      </c>
      <c r="E173" s="28" t="s">
        <v>68</v>
      </c>
      <c r="F173" s="52"/>
      <c r="G173" s="50"/>
      <c r="H173" s="30">
        <f>F173*G173</f>
        <v>0</v>
      </c>
    </row>
    <row r="174" spans="1:8" s="6" customFormat="1" ht="30.75" customHeight="1">
      <c r="A174" s="19"/>
      <c r="B174" s="20"/>
      <c r="C174" s="20" t="s">
        <v>191</v>
      </c>
      <c r="D174" s="20" t="s">
        <v>192</v>
      </c>
      <c r="E174" s="20"/>
      <c r="F174" s="21"/>
      <c r="G174" s="22"/>
      <c r="H174" s="22">
        <f>SUM(H175,H180)</f>
        <v>0</v>
      </c>
    </row>
    <row r="175" spans="1:8" s="6" customFormat="1" ht="28.5" customHeight="1">
      <c r="A175" s="23"/>
      <c r="B175" s="24"/>
      <c r="C175" s="24" t="s">
        <v>193</v>
      </c>
      <c r="D175" s="24" t="s">
        <v>194</v>
      </c>
      <c r="E175" s="24"/>
      <c r="F175" s="25"/>
      <c r="G175" s="26"/>
      <c r="H175" s="26">
        <f>SUM(H176:H179)</f>
        <v>0</v>
      </c>
    </row>
    <row r="176" spans="1:8" s="6" customFormat="1" ht="24" customHeight="1">
      <c r="A176" s="27">
        <v>55</v>
      </c>
      <c r="B176" s="28" t="s">
        <v>25</v>
      </c>
      <c r="C176" s="28" t="s">
        <v>195</v>
      </c>
      <c r="D176" s="28" t="s">
        <v>194</v>
      </c>
      <c r="E176" s="28" t="s">
        <v>28</v>
      </c>
      <c r="F176" s="29">
        <v>1</v>
      </c>
      <c r="G176" s="50"/>
      <c r="H176" s="30">
        <f>F176*G176</f>
        <v>0</v>
      </c>
    </row>
    <row r="177" spans="1:8" s="6" customFormat="1" ht="24" customHeight="1">
      <c r="A177" s="27">
        <v>56</v>
      </c>
      <c r="B177" s="28" t="s">
        <v>25</v>
      </c>
      <c r="C177" s="28" t="s">
        <v>196</v>
      </c>
      <c r="D177" s="28" t="s">
        <v>197</v>
      </c>
      <c r="E177" s="28" t="s">
        <v>28</v>
      </c>
      <c r="F177" s="29">
        <v>1</v>
      </c>
      <c r="G177" s="50"/>
      <c r="H177" s="30">
        <f>F177*G177</f>
        <v>0</v>
      </c>
    </row>
    <row r="178" spans="1:8" s="6" customFormat="1" ht="24" customHeight="1">
      <c r="A178" s="27">
        <v>57</v>
      </c>
      <c r="B178" s="28" t="s">
        <v>25</v>
      </c>
      <c r="C178" s="28" t="s">
        <v>198</v>
      </c>
      <c r="D178" s="28" t="s">
        <v>199</v>
      </c>
      <c r="E178" s="28" t="s">
        <v>28</v>
      </c>
      <c r="F178" s="29">
        <v>1</v>
      </c>
      <c r="G178" s="50"/>
      <c r="H178" s="30">
        <f>F178*G178</f>
        <v>0</v>
      </c>
    </row>
    <row r="179" spans="1:8" s="6" customFormat="1" ht="24" customHeight="1">
      <c r="A179" s="27">
        <v>58</v>
      </c>
      <c r="B179" s="28" t="s">
        <v>25</v>
      </c>
      <c r="C179" s="28" t="s">
        <v>200</v>
      </c>
      <c r="D179" s="28" t="s">
        <v>201</v>
      </c>
      <c r="E179" s="28" t="s">
        <v>28</v>
      </c>
      <c r="F179" s="29">
        <v>1</v>
      </c>
      <c r="G179" s="50"/>
      <c r="H179" s="30">
        <f>F179*G179</f>
        <v>0</v>
      </c>
    </row>
    <row r="180" spans="1:8" s="6" customFormat="1" ht="28.5" customHeight="1">
      <c r="A180" s="23"/>
      <c r="B180" s="24"/>
      <c r="C180" s="24" t="s">
        <v>202</v>
      </c>
      <c r="D180" s="24" t="s">
        <v>203</v>
      </c>
      <c r="E180" s="24"/>
      <c r="F180" s="25"/>
      <c r="G180" s="26"/>
      <c r="H180" s="26">
        <f>SUM(H181)</f>
        <v>0</v>
      </c>
    </row>
    <row r="181" spans="1:8" s="6" customFormat="1" ht="24" customHeight="1">
      <c r="A181" s="27">
        <v>59</v>
      </c>
      <c r="B181" s="28" t="s">
        <v>25</v>
      </c>
      <c r="C181" s="28" t="s">
        <v>204</v>
      </c>
      <c r="D181" s="28" t="s">
        <v>205</v>
      </c>
      <c r="E181" s="28" t="s">
        <v>28</v>
      </c>
      <c r="F181" s="29">
        <v>1</v>
      </c>
      <c r="G181" s="50"/>
      <c r="H181" s="30">
        <f>F181*G181</f>
        <v>0</v>
      </c>
    </row>
    <row r="182" spans="1:8" s="6" customFormat="1" ht="30.75" customHeight="1">
      <c r="A182" s="46"/>
      <c r="B182" s="47"/>
      <c r="C182" s="47"/>
      <c r="D182" s="47" t="s">
        <v>206</v>
      </c>
      <c r="E182" s="47"/>
      <c r="F182" s="48"/>
      <c r="G182" s="49"/>
      <c r="H182" s="49">
        <f>SUM(H174,H36,H13)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Ondřej Lukeš</cp:lastModifiedBy>
  <dcterms:modified xsi:type="dcterms:W3CDTF">2024-03-12T13:00:22Z</dcterms:modified>
  <cp:category/>
  <cp:version/>
  <cp:contentType/>
  <cp:contentStatus/>
</cp:coreProperties>
</file>