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snicka\Documents\A_Projekty\MKS\ZŘ elektro\2540 MěKS Horní Slavkov\pro zadání zakázky\"/>
    </mc:Choice>
  </mc:AlternateContent>
  <bookViews>
    <workbookView xWindow="0" yWindow="0" windowWidth="24000" windowHeight="9345"/>
  </bookViews>
  <sheets>
    <sheet name="Rekapitulace" sheetId="7" r:id="rId1"/>
    <sheet name="01-RH" sheetId="1" r:id="rId2"/>
    <sheet name="02-RH, R-PS " sheetId="2" r:id="rId3"/>
    <sheet name="HR1" sheetId="3" r:id="rId4"/>
    <sheet name="NO" sheetId="4" r:id="rId5"/>
    <sheet name="R1, R2" sheetId="5" r:id="rId6"/>
    <sheet name="R-S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7" l="1"/>
  <c r="K69" i="6" l="1"/>
  <c r="K105" i="5"/>
  <c r="K101" i="4"/>
  <c r="K93" i="3"/>
  <c r="K117" i="2"/>
  <c r="K111" i="1"/>
  <c r="K82" i="6" l="1"/>
  <c r="K118" i="5"/>
  <c r="K114" i="4"/>
  <c r="K106" i="3"/>
  <c r="K130" i="2"/>
  <c r="K124" i="1" l="1"/>
  <c r="J60" i="6" l="1"/>
  <c r="H60" i="6"/>
  <c r="J59" i="6"/>
  <c r="H59" i="6"/>
  <c r="J58" i="6"/>
  <c r="H58" i="6"/>
  <c r="J57" i="6"/>
  <c r="H57" i="6"/>
  <c r="J56" i="6"/>
  <c r="H56" i="6"/>
  <c r="J55" i="6"/>
  <c r="H55" i="6"/>
  <c r="J54" i="6"/>
  <c r="H54" i="6"/>
  <c r="J53" i="6"/>
  <c r="H53" i="6"/>
  <c r="J52" i="6"/>
  <c r="H52" i="6"/>
  <c r="J51" i="6"/>
  <c r="H51" i="6"/>
  <c r="J91" i="5"/>
  <c r="H91" i="5"/>
  <c r="J90" i="5"/>
  <c r="H90" i="5"/>
  <c r="K90" i="5" s="1"/>
  <c r="J89" i="5"/>
  <c r="H89" i="5"/>
  <c r="J88" i="5"/>
  <c r="H88" i="5"/>
  <c r="J87" i="5"/>
  <c r="H87" i="5"/>
  <c r="J86" i="5"/>
  <c r="H86" i="5"/>
  <c r="J85" i="5"/>
  <c r="H85" i="5"/>
  <c r="J84" i="5"/>
  <c r="H84" i="5"/>
  <c r="J83" i="5"/>
  <c r="K83" i="5" s="1"/>
  <c r="H83" i="5"/>
  <c r="J82" i="5"/>
  <c r="H82" i="5"/>
  <c r="J81" i="5"/>
  <c r="H81" i="5"/>
  <c r="J80" i="5"/>
  <c r="H80" i="5"/>
  <c r="J79" i="5"/>
  <c r="H79" i="5"/>
  <c r="J66" i="6"/>
  <c r="H66" i="6"/>
  <c r="J102" i="5"/>
  <c r="H102" i="5"/>
  <c r="J98" i="4"/>
  <c r="H98" i="4"/>
  <c r="J90" i="3"/>
  <c r="H90" i="3"/>
  <c r="J114" i="2"/>
  <c r="H114" i="2"/>
  <c r="J107" i="1"/>
  <c r="H107" i="1"/>
  <c r="K52" i="6" l="1"/>
  <c r="K85" i="5"/>
  <c r="K51" i="6"/>
  <c r="K55" i="6"/>
  <c r="K82" i="5"/>
  <c r="K79" i="5"/>
  <c r="K86" i="5"/>
  <c r="K114" i="2"/>
  <c r="K107" i="1"/>
  <c r="K57" i="6"/>
  <c r="K59" i="6"/>
  <c r="K56" i="6"/>
  <c r="K60" i="6"/>
  <c r="K80" i="5"/>
  <c r="K87" i="5"/>
  <c r="K81" i="5"/>
  <c r="K88" i="5"/>
  <c r="K89" i="5"/>
  <c r="K84" i="5"/>
  <c r="K91" i="5"/>
  <c r="K66" i="6"/>
  <c r="K90" i="3"/>
  <c r="K58" i="6"/>
  <c r="K54" i="6"/>
  <c r="K53" i="6"/>
  <c r="K102" i="5"/>
  <c r="K98" i="4"/>
  <c r="K81" i="6" l="1"/>
  <c r="K80" i="6"/>
  <c r="K79" i="6"/>
  <c r="K74" i="6"/>
  <c r="J6" i="6"/>
  <c r="J7" i="6"/>
  <c r="H13" i="6"/>
  <c r="J13" i="6"/>
  <c r="H14" i="6"/>
  <c r="J14" i="6"/>
  <c r="H15" i="6"/>
  <c r="J15" i="6"/>
  <c r="H16" i="6"/>
  <c r="J16" i="6"/>
  <c r="H17" i="6"/>
  <c r="J17" i="6"/>
  <c r="H18" i="6"/>
  <c r="J18" i="6"/>
  <c r="H19" i="6"/>
  <c r="J19" i="6"/>
  <c r="H20" i="6"/>
  <c r="J20" i="6"/>
  <c r="H21" i="6"/>
  <c r="J21" i="6"/>
  <c r="H22" i="6"/>
  <c r="J22" i="6"/>
  <c r="K22" i="6" s="1"/>
  <c r="H23" i="6"/>
  <c r="J23" i="6"/>
  <c r="H24" i="6"/>
  <c r="J24" i="6"/>
  <c r="H25" i="6"/>
  <c r="J25" i="6"/>
  <c r="H26" i="6"/>
  <c r="J26" i="6"/>
  <c r="K26" i="6" s="1"/>
  <c r="H27" i="6"/>
  <c r="J27" i="6"/>
  <c r="H28" i="6"/>
  <c r="J28" i="6"/>
  <c r="H29" i="6"/>
  <c r="J29" i="6"/>
  <c r="H30" i="6"/>
  <c r="J30" i="6"/>
  <c r="H31" i="6"/>
  <c r="J31" i="6"/>
  <c r="H32" i="6"/>
  <c r="J32" i="6"/>
  <c r="H33" i="6"/>
  <c r="J33" i="6"/>
  <c r="H34" i="6"/>
  <c r="J34" i="6"/>
  <c r="K34" i="6" s="1"/>
  <c r="H35" i="6"/>
  <c r="J35" i="6"/>
  <c r="H36" i="6"/>
  <c r="J36" i="6"/>
  <c r="K36" i="6" s="1"/>
  <c r="H37" i="6"/>
  <c r="J37" i="6"/>
  <c r="H38" i="6"/>
  <c r="J38" i="6"/>
  <c r="K38" i="6" s="1"/>
  <c r="H39" i="6"/>
  <c r="J39" i="6"/>
  <c r="H40" i="6"/>
  <c r="J40" i="6"/>
  <c r="H41" i="6"/>
  <c r="J41" i="6"/>
  <c r="H42" i="6"/>
  <c r="J42" i="6"/>
  <c r="K42" i="6" s="1"/>
  <c r="H43" i="6"/>
  <c r="J43" i="6"/>
  <c r="H44" i="6"/>
  <c r="J44" i="6"/>
  <c r="H45" i="6"/>
  <c r="J45" i="6"/>
  <c r="H46" i="6"/>
  <c r="J46" i="6"/>
  <c r="H47" i="6"/>
  <c r="J47" i="6"/>
  <c r="H48" i="6"/>
  <c r="J48" i="6"/>
  <c r="H49" i="6"/>
  <c r="K49" i="6" s="1"/>
  <c r="J49" i="6"/>
  <c r="H50" i="6"/>
  <c r="J50" i="6"/>
  <c r="H61" i="6"/>
  <c r="J61" i="6"/>
  <c r="H62" i="6"/>
  <c r="J62" i="6"/>
  <c r="H63" i="6"/>
  <c r="J63" i="6"/>
  <c r="H64" i="6"/>
  <c r="J64" i="6"/>
  <c r="H65" i="6"/>
  <c r="J65" i="6"/>
  <c r="K37" i="6" l="1"/>
  <c r="K41" i="6"/>
  <c r="K35" i="6"/>
  <c r="K50" i="6"/>
  <c r="K33" i="6"/>
  <c r="K25" i="6"/>
  <c r="K21" i="6"/>
  <c r="K19" i="6"/>
  <c r="K17" i="6"/>
  <c r="K63" i="6"/>
  <c r="K61" i="6"/>
  <c r="K18" i="6"/>
  <c r="K64" i="6"/>
  <c r="K62" i="6"/>
  <c r="K20" i="6"/>
  <c r="K45" i="6"/>
  <c r="K43" i="6"/>
  <c r="K29" i="6"/>
  <c r="K27" i="6"/>
  <c r="K46" i="6"/>
  <c r="K44" i="6"/>
  <c r="K30" i="6"/>
  <c r="K28" i="6"/>
  <c r="K14" i="6"/>
  <c r="J8" i="6"/>
  <c r="J67" i="6"/>
  <c r="K71" i="6" s="1"/>
  <c r="K13" i="6"/>
  <c r="K65" i="6"/>
  <c r="K47" i="6"/>
  <c r="K39" i="6"/>
  <c r="K31" i="6"/>
  <c r="K23" i="6"/>
  <c r="K15" i="6"/>
  <c r="K48" i="6"/>
  <c r="K40" i="6"/>
  <c r="K32" i="6"/>
  <c r="K24" i="6"/>
  <c r="K16" i="6"/>
  <c r="K6" i="6"/>
  <c r="K7" i="6"/>
  <c r="H67" i="6"/>
  <c r="K8" i="6"/>
  <c r="K70" i="6" s="1"/>
  <c r="K117" i="5"/>
  <c r="K116" i="5"/>
  <c r="K115" i="5"/>
  <c r="K110" i="5"/>
  <c r="J6" i="5"/>
  <c r="J7" i="5"/>
  <c r="K7" i="5" s="1"/>
  <c r="H13" i="5"/>
  <c r="J13" i="5"/>
  <c r="H14" i="5"/>
  <c r="J14" i="5"/>
  <c r="H15" i="5"/>
  <c r="J15" i="5"/>
  <c r="H16" i="5"/>
  <c r="J16" i="5"/>
  <c r="H17" i="5"/>
  <c r="J17" i="5"/>
  <c r="H18" i="5"/>
  <c r="J18" i="5"/>
  <c r="H19" i="5"/>
  <c r="J19" i="5"/>
  <c r="H20" i="5"/>
  <c r="J20" i="5"/>
  <c r="H21" i="5"/>
  <c r="J21" i="5"/>
  <c r="K21" i="5" s="1"/>
  <c r="H22" i="5"/>
  <c r="J22" i="5"/>
  <c r="H23" i="5"/>
  <c r="J23" i="5"/>
  <c r="H24" i="5"/>
  <c r="J24" i="5"/>
  <c r="H25" i="5"/>
  <c r="J25" i="5"/>
  <c r="H26" i="5"/>
  <c r="J26" i="5"/>
  <c r="H27" i="5"/>
  <c r="J27" i="5"/>
  <c r="H28" i="5"/>
  <c r="J28" i="5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H47" i="5"/>
  <c r="J47" i="5"/>
  <c r="H48" i="5"/>
  <c r="J48" i="5"/>
  <c r="K48" i="5" s="1"/>
  <c r="H49" i="5"/>
  <c r="J49" i="5"/>
  <c r="H50" i="5"/>
  <c r="J50" i="5"/>
  <c r="H51" i="5"/>
  <c r="J51" i="5"/>
  <c r="H52" i="5"/>
  <c r="J52" i="5"/>
  <c r="H53" i="5"/>
  <c r="J53" i="5"/>
  <c r="H54" i="5"/>
  <c r="J54" i="5"/>
  <c r="H55" i="5"/>
  <c r="J55" i="5"/>
  <c r="H56" i="5"/>
  <c r="J56" i="5"/>
  <c r="H57" i="5"/>
  <c r="J57" i="5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K64" i="5"/>
  <c r="H65" i="5"/>
  <c r="J65" i="5"/>
  <c r="H66" i="5"/>
  <c r="J66" i="5"/>
  <c r="H67" i="5"/>
  <c r="J67" i="5"/>
  <c r="H68" i="5"/>
  <c r="J68" i="5"/>
  <c r="H69" i="5"/>
  <c r="J69" i="5"/>
  <c r="H70" i="5"/>
  <c r="J70" i="5"/>
  <c r="H71" i="5"/>
  <c r="J71" i="5"/>
  <c r="H72" i="5"/>
  <c r="J72" i="5"/>
  <c r="H73" i="5"/>
  <c r="J73" i="5"/>
  <c r="K73" i="5" s="1"/>
  <c r="H74" i="5"/>
  <c r="J74" i="5"/>
  <c r="H75" i="5"/>
  <c r="J75" i="5"/>
  <c r="H76" i="5"/>
  <c r="J76" i="5"/>
  <c r="H77" i="5"/>
  <c r="J77" i="5"/>
  <c r="K77" i="5" s="1"/>
  <c r="H78" i="5"/>
  <c r="J78" i="5"/>
  <c r="H92" i="5"/>
  <c r="J92" i="5"/>
  <c r="H93" i="5"/>
  <c r="J93" i="5"/>
  <c r="H94" i="5"/>
  <c r="J94" i="5"/>
  <c r="H95" i="5"/>
  <c r="J95" i="5"/>
  <c r="H96" i="5"/>
  <c r="J96" i="5"/>
  <c r="H97" i="5"/>
  <c r="J97" i="5"/>
  <c r="H98" i="5"/>
  <c r="J98" i="5"/>
  <c r="H99" i="5"/>
  <c r="J99" i="5"/>
  <c r="H100" i="5"/>
  <c r="J100" i="5"/>
  <c r="H101" i="5"/>
  <c r="J101" i="5"/>
  <c r="K29" i="5" l="1"/>
  <c r="K17" i="5"/>
  <c r="K52" i="5"/>
  <c r="K56" i="5"/>
  <c r="K40" i="5"/>
  <c r="K25" i="5"/>
  <c r="K32" i="5"/>
  <c r="K30" i="5"/>
  <c r="K28" i="5"/>
  <c r="K26" i="5"/>
  <c r="K22" i="5"/>
  <c r="K20" i="5"/>
  <c r="K18" i="5"/>
  <c r="K72" i="5"/>
  <c r="K101" i="5"/>
  <c r="K61" i="5"/>
  <c r="K57" i="5"/>
  <c r="K53" i="5"/>
  <c r="K49" i="5"/>
  <c r="K45" i="5"/>
  <c r="K24" i="5"/>
  <c r="K16" i="5"/>
  <c r="K93" i="5"/>
  <c r="K76" i="5"/>
  <c r="K44" i="5"/>
  <c r="K68" i="5"/>
  <c r="K41" i="5"/>
  <c r="K38" i="5"/>
  <c r="K36" i="5"/>
  <c r="K34" i="5"/>
  <c r="K69" i="5"/>
  <c r="K65" i="5"/>
  <c r="K60" i="5"/>
  <c r="K37" i="5"/>
  <c r="K33" i="5"/>
  <c r="K75" i="6"/>
  <c r="K78" i="6"/>
  <c r="K98" i="5"/>
  <c r="K94" i="5"/>
  <c r="K97" i="5"/>
  <c r="K67" i="6"/>
  <c r="K77" i="6"/>
  <c r="K76" i="6"/>
  <c r="K73" i="6"/>
  <c r="K13" i="5"/>
  <c r="K72" i="6"/>
  <c r="K99" i="5"/>
  <c r="K96" i="5"/>
  <c r="K78" i="5"/>
  <c r="K75" i="5"/>
  <c r="K70" i="5"/>
  <c r="K67" i="5"/>
  <c r="K62" i="5"/>
  <c r="K59" i="5"/>
  <c r="K54" i="5"/>
  <c r="K51" i="5"/>
  <c r="K46" i="5"/>
  <c r="K43" i="5"/>
  <c r="K35" i="5"/>
  <c r="K27" i="5"/>
  <c r="K19" i="5"/>
  <c r="K6" i="5"/>
  <c r="H103" i="5"/>
  <c r="K100" i="5"/>
  <c r="K95" i="5"/>
  <c r="K92" i="5"/>
  <c r="K74" i="5"/>
  <c r="K71" i="5"/>
  <c r="K66" i="5"/>
  <c r="K63" i="5"/>
  <c r="K58" i="5"/>
  <c r="K55" i="5"/>
  <c r="K50" i="5"/>
  <c r="K47" i="5"/>
  <c r="K42" i="5"/>
  <c r="K39" i="5"/>
  <c r="K31" i="5"/>
  <c r="K23" i="5"/>
  <c r="K15" i="5"/>
  <c r="J103" i="5"/>
  <c r="K14" i="5"/>
  <c r="J8" i="5"/>
  <c r="K113" i="4"/>
  <c r="K112" i="4"/>
  <c r="K111" i="4"/>
  <c r="K106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K91" i="4" s="1"/>
  <c r="H91" i="4"/>
  <c r="J90" i="4"/>
  <c r="H90" i="4"/>
  <c r="J89" i="4"/>
  <c r="H89" i="4"/>
  <c r="J88" i="4"/>
  <c r="H88" i="4"/>
  <c r="J87" i="4"/>
  <c r="K87" i="4" s="1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K55" i="4" s="1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K39" i="4" s="1"/>
  <c r="J38" i="4"/>
  <c r="H38" i="4"/>
  <c r="J37" i="4"/>
  <c r="H37" i="4"/>
  <c r="J36" i="4"/>
  <c r="H36" i="4"/>
  <c r="J35" i="4"/>
  <c r="H35" i="4"/>
  <c r="J34" i="4"/>
  <c r="H34" i="4"/>
  <c r="J33" i="4"/>
  <c r="H33" i="4"/>
  <c r="J32" i="4"/>
  <c r="H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9" i="4"/>
  <c r="J8" i="4"/>
  <c r="J7" i="4"/>
  <c r="J6" i="4"/>
  <c r="K89" i="4" l="1"/>
  <c r="K95" i="4"/>
  <c r="K92" i="4"/>
  <c r="K23" i="4"/>
  <c r="K71" i="4"/>
  <c r="K32" i="4"/>
  <c r="K34" i="4"/>
  <c r="K64" i="4"/>
  <c r="K66" i="4"/>
  <c r="K6" i="4"/>
  <c r="K27" i="4"/>
  <c r="K31" i="4"/>
  <c r="K35" i="4"/>
  <c r="K57" i="4"/>
  <c r="K59" i="4"/>
  <c r="K63" i="4"/>
  <c r="K67" i="4"/>
  <c r="K25" i="4"/>
  <c r="K7" i="4"/>
  <c r="K103" i="5"/>
  <c r="K83" i="6"/>
  <c r="F26" i="7" s="1"/>
  <c r="K112" i="5"/>
  <c r="K109" i="5"/>
  <c r="K113" i="5"/>
  <c r="K107" i="5"/>
  <c r="K111" i="5"/>
  <c r="K114" i="5"/>
  <c r="K108" i="5"/>
  <c r="K15" i="4"/>
  <c r="K19" i="4"/>
  <c r="K48" i="4"/>
  <c r="K50" i="4"/>
  <c r="K73" i="4"/>
  <c r="K75" i="4"/>
  <c r="K16" i="4"/>
  <c r="K18" i="4"/>
  <c r="K41" i="4"/>
  <c r="K43" i="4"/>
  <c r="K47" i="4"/>
  <c r="K51" i="4"/>
  <c r="K83" i="4"/>
  <c r="K82" i="4"/>
  <c r="K80" i="4"/>
  <c r="K79" i="4"/>
  <c r="H99" i="4"/>
  <c r="K8" i="5"/>
  <c r="K106" i="5" s="1"/>
  <c r="K8" i="4"/>
  <c r="K20" i="4"/>
  <c r="K22" i="4"/>
  <c r="K29" i="4"/>
  <c r="K36" i="4"/>
  <c r="K38" i="4"/>
  <c r="K45" i="4"/>
  <c r="K52" i="4"/>
  <c r="K54" i="4"/>
  <c r="K61" i="4"/>
  <c r="K68" i="4"/>
  <c r="K70" i="4"/>
  <c r="K77" i="4"/>
  <c r="K84" i="4"/>
  <c r="K86" i="4"/>
  <c r="K93" i="4"/>
  <c r="K17" i="4"/>
  <c r="K24" i="4"/>
  <c r="K26" i="4"/>
  <c r="K33" i="4"/>
  <c r="K40" i="4"/>
  <c r="K42" i="4"/>
  <c r="K49" i="4"/>
  <c r="K56" i="4"/>
  <c r="K58" i="4"/>
  <c r="K65" i="4"/>
  <c r="K72" i="4"/>
  <c r="K74" i="4"/>
  <c r="K81" i="4"/>
  <c r="K88" i="4"/>
  <c r="K90" i="4"/>
  <c r="K97" i="4"/>
  <c r="K9" i="4"/>
  <c r="K21" i="4"/>
  <c r="K28" i="4"/>
  <c r="K30" i="4"/>
  <c r="K37" i="4"/>
  <c r="K44" i="4"/>
  <c r="K46" i="4"/>
  <c r="K53" i="4"/>
  <c r="K60" i="4"/>
  <c r="K62" i="4"/>
  <c r="K69" i="4"/>
  <c r="K76" i="4"/>
  <c r="K78" i="4"/>
  <c r="K85" i="4"/>
  <c r="K94" i="4"/>
  <c r="K96" i="4"/>
  <c r="J99" i="4"/>
  <c r="J10" i="4"/>
  <c r="K10" i="4" s="1"/>
  <c r="K102" i="4" s="1"/>
  <c r="K103" i="4" l="1"/>
  <c r="K110" i="4"/>
  <c r="K107" i="4"/>
  <c r="K119" i="5"/>
  <c r="F25" i="7" s="1"/>
  <c r="K108" i="4"/>
  <c r="K105" i="4"/>
  <c r="K109" i="4"/>
  <c r="K104" i="4"/>
  <c r="K99" i="4"/>
  <c r="K105" i="3"/>
  <c r="K104" i="3"/>
  <c r="K103" i="3"/>
  <c r="K98" i="3"/>
  <c r="J89" i="3"/>
  <c r="H89" i="3"/>
  <c r="J88" i="3"/>
  <c r="H88" i="3"/>
  <c r="J87" i="3"/>
  <c r="H87" i="3"/>
  <c r="J86" i="3"/>
  <c r="H86" i="3"/>
  <c r="J85" i="3"/>
  <c r="H85" i="3"/>
  <c r="J84" i="3"/>
  <c r="H84" i="3"/>
  <c r="J83" i="3"/>
  <c r="H83" i="3"/>
  <c r="J82" i="3"/>
  <c r="H82" i="3"/>
  <c r="J81" i="3"/>
  <c r="H81" i="3"/>
  <c r="J80" i="3"/>
  <c r="H80" i="3"/>
  <c r="J79" i="3"/>
  <c r="H79" i="3"/>
  <c r="J78" i="3"/>
  <c r="H78" i="3"/>
  <c r="J77" i="3"/>
  <c r="H77" i="3"/>
  <c r="J76" i="3"/>
  <c r="H76" i="3"/>
  <c r="J75" i="3"/>
  <c r="H75" i="3"/>
  <c r="J74" i="3"/>
  <c r="H74" i="3"/>
  <c r="J73" i="3"/>
  <c r="H73" i="3"/>
  <c r="J72" i="3"/>
  <c r="H72" i="3"/>
  <c r="J71" i="3"/>
  <c r="H71" i="3"/>
  <c r="J70" i="3"/>
  <c r="H70" i="3"/>
  <c r="J69" i="3"/>
  <c r="H69" i="3"/>
  <c r="J68" i="3"/>
  <c r="H68" i="3"/>
  <c r="J67" i="3"/>
  <c r="H67" i="3"/>
  <c r="J66" i="3"/>
  <c r="H66" i="3"/>
  <c r="J65" i="3"/>
  <c r="H65" i="3"/>
  <c r="J64" i="3"/>
  <c r="H64" i="3"/>
  <c r="J63" i="3"/>
  <c r="H63" i="3"/>
  <c r="J62" i="3"/>
  <c r="H62" i="3"/>
  <c r="J61" i="3"/>
  <c r="H61" i="3"/>
  <c r="J60" i="3"/>
  <c r="H60" i="3"/>
  <c r="J59" i="3"/>
  <c r="H59" i="3"/>
  <c r="J58" i="3"/>
  <c r="H58" i="3"/>
  <c r="J57" i="3"/>
  <c r="H57" i="3"/>
  <c r="J56" i="3"/>
  <c r="H56" i="3"/>
  <c r="J55" i="3"/>
  <c r="H55" i="3"/>
  <c r="J54" i="3"/>
  <c r="H54" i="3"/>
  <c r="J53" i="3"/>
  <c r="H53" i="3"/>
  <c r="J52" i="3"/>
  <c r="H52" i="3"/>
  <c r="J51" i="3"/>
  <c r="H51" i="3"/>
  <c r="J50" i="3"/>
  <c r="H50" i="3"/>
  <c r="J49" i="3"/>
  <c r="H49" i="3"/>
  <c r="J48" i="3"/>
  <c r="H48" i="3"/>
  <c r="J47" i="3"/>
  <c r="H47" i="3"/>
  <c r="J46" i="3"/>
  <c r="H46" i="3"/>
  <c r="J45" i="3"/>
  <c r="H45" i="3"/>
  <c r="J44" i="3"/>
  <c r="H44" i="3"/>
  <c r="J43" i="3"/>
  <c r="H43" i="3"/>
  <c r="J42" i="3"/>
  <c r="H42" i="3"/>
  <c r="J41" i="3"/>
  <c r="H41" i="3"/>
  <c r="J40" i="3"/>
  <c r="H40" i="3"/>
  <c r="J39" i="3"/>
  <c r="H39" i="3"/>
  <c r="J38" i="3"/>
  <c r="H38" i="3"/>
  <c r="J37" i="3"/>
  <c r="H37" i="3"/>
  <c r="J36" i="3"/>
  <c r="H36" i="3"/>
  <c r="J35" i="3"/>
  <c r="H35" i="3"/>
  <c r="J34" i="3"/>
  <c r="H34" i="3"/>
  <c r="J33" i="3"/>
  <c r="H33" i="3"/>
  <c r="J32" i="3"/>
  <c r="H32" i="3"/>
  <c r="J31" i="3"/>
  <c r="H31" i="3"/>
  <c r="J30" i="3"/>
  <c r="H30" i="3"/>
  <c r="J29" i="3"/>
  <c r="H29" i="3"/>
  <c r="J28" i="3"/>
  <c r="H28" i="3"/>
  <c r="J27" i="3"/>
  <c r="H27" i="3"/>
  <c r="J26" i="3"/>
  <c r="H26" i="3"/>
  <c r="J25" i="3"/>
  <c r="H25" i="3"/>
  <c r="J24" i="3"/>
  <c r="H24" i="3"/>
  <c r="J23" i="3"/>
  <c r="H23" i="3"/>
  <c r="J22" i="3"/>
  <c r="H22" i="3"/>
  <c r="J21" i="3"/>
  <c r="H21" i="3"/>
  <c r="J20" i="3"/>
  <c r="H20" i="3"/>
  <c r="J19" i="3"/>
  <c r="H19" i="3"/>
  <c r="J18" i="3"/>
  <c r="H18" i="3"/>
  <c r="J17" i="3"/>
  <c r="H17" i="3"/>
  <c r="J16" i="3"/>
  <c r="H16" i="3"/>
  <c r="J15" i="3"/>
  <c r="H15" i="3"/>
  <c r="J9" i="3"/>
  <c r="J8" i="3"/>
  <c r="J7" i="3"/>
  <c r="J6" i="3"/>
  <c r="K55" i="3" l="1"/>
  <c r="K31" i="3"/>
  <c r="K15" i="3"/>
  <c r="K33" i="3"/>
  <c r="K35" i="3"/>
  <c r="K41" i="3"/>
  <c r="K23" i="3"/>
  <c r="K115" i="4"/>
  <c r="F24" i="7" s="1"/>
  <c r="K43" i="3"/>
  <c r="K71" i="3"/>
  <c r="K87" i="3"/>
  <c r="K64" i="3"/>
  <c r="K66" i="3"/>
  <c r="K72" i="3"/>
  <c r="K74" i="3"/>
  <c r="K47" i="3"/>
  <c r="K63" i="3"/>
  <c r="K79" i="3"/>
  <c r="K16" i="3"/>
  <c r="K18" i="3"/>
  <c r="K24" i="3"/>
  <c r="K26" i="3"/>
  <c r="K49" i="3"/>
  <c r="K51" i="3"/>
  <c r="K57" i="3"/>
  <c r="K59" i="3"/>
  <c r="K80" i="3"/>
  <c r="K82" i="3"/>
  <c r="K88" i="3"/>
  <c r="K32" i="3"/>
  <c r="K34" i="3"/>
  <c r="K40" i="3"/>
  <c r="K42" i="3"/>
  <c r="K65" i="3"/>
  <c r="K67" i="3"/>
  <c r="K73" i="3"/>
  <c r="K75" i="3"/>
  <c r="K17" i="3"/>
  <c r="K19" i="3"/>
  <c r="K25" i="3"/>
  <c r="K27" i="3"/>
  <c r="K39" i="3"/>
  <c r="K48" i="3"/>
  <c r="K50" i="3"/>
  <c r="K56" i="3"/>
  <c r="K58" i="3"/>
  <c r="K81" i="3"/>
  <c r="K83" i="3"/>
  <c r="K89" i="3"/>
  <c r="K7" i="3"/>
  <c r="K9" i="3"/>
  <c r="K21" i="3"/>
  <c r="K28" i="3"/>
  <c r="K30" i="3"/>
  <c r="K37" i="3"/>
  <c r="K44" i="3"/>
  <c r="K46" i="3"/>
  <c r="K53" i="3"/>
  <c r="K60" i="3"/>
  <c r="K62" i="3"/>
  <c r="K69" i="3"/>
  <c r="K76" i="3"/>
  <c r="K78" i="3"/>
  <c r="K85" i="3"/>
  <c r="H91" i="3"/>
  <c r="K6" i="3"/>
  <c r="K8" i="3"/>
  <c r="K20" i="3"/>
  <c r="K22" i="3"/>
  <c r="K29" i="3"/>
  <c r="K36" i="3"/>
  <c r="K38" i="3"/>
  <c r="K45" i="3"/>
  <c r="K52" i="3"/>
  <c r="K54" i="3"/>
  <c r="K61" i="3"/>
  <c r="K68" i="3"/>
  <c r="K70" i="3"/>
  <c r="K77" i="3"/>
  <c r="K84" i="3"/>
  <c r="K86" i="3"/>
  <c r="J10" i="3"/>
  <c r="J91" i="3"/>
  <c r="K97" i="3" l="1"/>
  <c r="K101" i="3"/>
  <c r="K95" i="3"/>
  <c r="K99" i="3"/>
  <c r="K100" i="3"/>
  <c r="K102" i="3"/>
  <c r="K96" i="3"/>
  <c r="K91" i="3"/>
  <c r="K10" i="3"/>
  <c r="K94" i="3" s="1"/>
  <c r="K107" i="3" l="1"/>
  <c r="F23" i="7" s="1"/>
  <c r="K129" i="2"/>
  <c r="K128" i="2"/>
  <c r="K127" i="2"/>
  <c r="K122" i="2"/>
  <c r="J113" i="2"/>
  <c r="H113" i="2"/>
  <c r="J112" i="2"/>
  <c r="H112" i="2"/>
  <c r="J111" i="2"/>
  <c r="H111" i="2"/>
  <c r="J110" i="2"/>
  <c r="H110" i="2"/>
  <c r="J109" i="2"/>
  <c r="H109" i="2"/>
  <c r="J108" i="2"/>
  <c r="H108" i="2"/>
  <c r="J107" i="2"/>
  <c r="H107" i="2"/>
  <c r="J106" i="2"/>
  <c r="H106" i="2"/>
  <c r="J105" i="2"/>
  <c r="H105" i="2"/>
  <c r="J104" i="2"/>
  <c r="H104" i="2"/>
  <c r="J103" i="2"/>
  <c r="H103" i="2"/>
  <c r="J102" i="2"/>
  <c r="H102" i="2"/>
  <c r="J101" i="2"/>
  <c r="H101" i="2"/>
  <c r="J100" i="2"/>
  <c r="H100" i="2"/>
  <c r="J99" i="2"/>
  <c r="H99" i="2"/>
  <c r="J98" i="2"/>
  <c r="H98" i="2"/>
  <c r="J97" i="2"/>
  <c r="H97" i="2"/>
  <c r="J96" i="2"/>
  <c r="H96" i="2"/>
  <c r="J95" i="2"/>
  <c r="H95" i="2"/>
  <c r="J94" i="2"/>
  <c r="H94" i="2"/>
  <c r="J93" i="2"/>
  <c r="H93" i="2"/>
  <c r="J92" i="2"/>
  <c r="H92" i="2"/>
  <c r="J91" i="2"/>
  <c r="H91" i="2"/>
  <c r="J90" i="2"/>
  <c r="H90" i="2"/>
  <c r="J89" i="2"/>
  <c r="H89" i="2"/>
  <c r="J88" i="2"/>
  <c r="H88" i="2"/>
  <c r="J87" i="2"/>
  <c r="H87" i="2"/>
  <c r="J86" i="2"/>
  <c r="H86" i="2"/>
  <c r="J85" i="2"/>
  <c r="H85" i="2"/>
  <c r="J84" i="2"/>
  <c r="H84" i="2"/>
  <c r="J83" i="2"/>
  <c r="H83" i="2"/>
  <c r="J82" i="2"/>
  <c r="H82" i="2"/>
  <c r="J81" i="2"/>
  <c r="H81" i="2"/>
  <c r="J80" i="2"/>
  <c r="H80" i="2"/>
  <c r="J79" i="2"/>
  <c r="H79" i="2"/>
  <c r="J78" i="2"/>
  <c r="H78" i="2"/>
  <c r="J77" i="2"/>
  <c r="H77" i="2"/>
  <c r="J76" i="2"/>
  <c r="H76" i="2"/>
  <c r="J75" i="2"/>
  <c r="H75" i="2"/>
  <c r="J74" i="2"/>
  <c r="H74" i="2"/>
  <c r="J73" i="2"/>
  <c r="H73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7" i="2"/>
  <c r="J46" i="2"/>
  <c r="H46" i="2"/>
  <c r="J45" i="2"/>
  <c r="H45" i="2"/>
  <c r="J44" i="2"/>
  <c r="H44" i="2"/>
  <c r="J43" i="2"/>
  <c r="H43" i="2"/>
  <c r="J42" i="2"/>
  <c r="H42" i="2"/>
  <c r="J41" i="2"/>
  <c r="H41" i="2"/>
  <c r="J40" i="2"/>
  <c r="H40" i="2"/>
  <c r="J39" i="2"/>
  <c r="H39" i="2"/>
  <c r="J38" i="2"/>
  <c r="H38" i="2"/>
  <c r="J37" i="2"/>
  <c r="H37" i="2"/>
  <c r="J36" i="2"/>
  <c r="H36" i="2"/>
  <c r="J35" i="2"/>
  <c r="H35" i="2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8" i="2"/>
  <c r="J7" i="2"/>
  <c r="J6" i="2"/>
  <c r="K17" i="2" l="1"/>
  <c r="K21" i="2"/>
  <c r="K45" i="2"/>
  <c r="K49" i="2"/>
  <c r="K53" i="2"/>
  <c r="K61" i="2"/>
  <c r="K65" i="2"/>
  <c r="K69" i="2"/>
  <c r="K77" i="2"/>
  <c r="K81" i="2"/>
  <c r="K85" i="2"/>
  <c r="K87" i="2"/>
  <c r="K91" i="2"/>
  <c r="K95" i="2"/>
  <c r="K99" i="2"/>
  <c r="K103" i="2"/>
  <c r="K23" i="2"/>
  <c r="K60" i="2"/>
  <c r="K64" i="2"/>
  <c r="K66" i="2"/>
  <c r="K27" i="2"/>
  <c r="K31" i="2"/>
  <c r="K35" i="2"/>
  <c r="K39" i="2"/>
  <c r="K55" i="2"/>
  <c r="K71" i="2"/>
  <c r="K109" i="2"/>
  <c r="K113" i="2"/>
  <c r="K16" i="2"/>
  <c r="K18" i="2"/>
  <c r="K43" i="2"/>
  <c r="K47" i="2"/>
  <c r="K51" i="2"/>
  <c r="K76" i="2"/>
  <c r="K80" i="2"/>
  <c r="K82" i="2"/>
  <c r="K107" i="2"/>
  <c r="K111" i="2"/>
  <c r="K28" i="2"/>
  <c r="K32" i="2"/>
  <c r="K34" i="2"/>
  <c r="K59" i="2"/>
  <c r="K63" i="2"/>
  <c r="K67" i="2"/>
  <c r="K92" i="2"/>
  <c r="K94" i="2"/>
  <c r="K96" i="2"/>
  <c r="K98" i="2"/>
  <c r="K15" i="2"/>
  <c r="K19" i="2"/>
  <c r="K29" i="2"/>
  <c r="K33" i="2"/>
  <c r="K37" i="2"/>
  <c r="K44" i="2"/>
  <c r="K48" i="2"/>
  <c r="K50" i="2"/>
  <c r="K75" i="2"/>
  <c r="K79" i="2"/>
  <c r="K83" i="2"/>
  <c r="K93" i="2"/>
  <c r="K97" i="2"/>
  <c r="K101" i="2"/>
  <c r="K112" i="2"/>
  <c r="K7" i="2"/>
  <c r="K20" i="2"/>
  <c r="K36" i="2"/>
  <c r="K52" i="2"/>
  <c r="K68" i="2"/>
  <c r="K84" i="2"/>
  <c r="K102" i="2"/>
  <c r="H115" i="2"/>
  <c r="K24" i="2"/>
  <c r="K26" i="2"/>
  <c r="K40" i="2"/>
  <c r="K42" i="2"/>
  <c r="K56" i="2"/>
  <c r="K58" i="2"/>
  <c r="K72" i="2"/>
  <c r="K74" i="2"/>
  <c r="K88" i="2"/>
  <c r="K90" i="2"/>
  <c r="K104" i="2"/>
  <c r="K106" i="2"/>
  <c r="K22" i="2"/>
  <c r="K38" i="2"/>
  <c r="K54" i="2"/>
  <c r="K70" i="2"/>
  <c r="K86" i="2"/>
  <c r="K100" i="2"/>
  <c r="K8" i="2"/>
  <c r="K14" i="2"/>
  <c r="K25" i="2"/>
  <c r="K30" i="2"/>
  <c r="K41" i="2"/>
  <c r="K46" i="2"/>
  <c r="K57" i="2"/>
  <c r="K62" i="2"/>
  <c r="K73" i="2"/>
  <c r="K78" i="2"/>
  <c r="K89" i="2"/>
  <c r="K105" i="2"/>
  <c r="K108" i="2"/>
  <c r="K110" i="2"/>
  <c r="J9" i="2"/>
  <c r="K6" i="2"/>
  <c r="J115" i="2"/>
  <c r="K119" i="2" l="1"/>
  <c r="K123" i="2"/>
  <c r="K120" i="2"/>
  <c r="K126" i="2"/>
  <c r="K125" i="2"/>
  <c r="K124" i="2"/>
  <c r="K9" i="2"/>
  <c r="K118" i="2" s="1"/>
  <c r="K121" i="2"/>
  <c r="K115" i="2"/>
  <c r="K131" i="2" l="1"/>
  <c r="F22" i="7" s="1"/>
  <c r="K123" i="1"/>
  <c r="K122" i="1" l="1"/>
  <c r="K121" i="1"/>
  <c r="J103" i="1" l="1"/>
  <c r="H103" i="1"/>
  <c r="K103" i="1" l="1"/>
  <c r="J21" i="1" l="1"/>
  <c r="H21" i="1"/>
  <c r="K21" i="1" l="1"/>
  <c r="J96" i="1"/>
  <c r="H96" i="1"/>
  <c r="J53" i="1"/>
  <c r="H53" i="1"/>
  <c r="K53" i="1" l="1"/>
  <c r="K96" i="1"/>
  <c r="J73" i="1"/>
  <c r="H73" i="1"/>
  <c r="J74" i="1"/>
  <c r="H74" i="1"/>
  <c r="J108" i="1"/>
  <c r="H108" i="1"/>
  <c r="J106" i="1"/>
  <c r="H106" i="1"/>
  <c r="J105" i="1"/>
  <c r="H105" i="1"/>
  <c r="J104" i="1"/>
  <c r="J102" i="1"/>
  <c r="H102" i="1"/>
  <c r="J101" i="1"/>
  <c r="H101" i="1"/>
  <c r="J100" i="1"/>
  <c r="H100" i="1"/>
  <c r="J99" i="1"/>
  <c r="H99" i="1"/>
  <c r="J98" i="1"/>
  <c r="H98" i="1"/>
  <c r="J84" i="1"/>
  <c r="H84" i="1"/>
  <c r="J83" i="1"/>
  <c r="H83" i="1"/>
  <c r="K73" i="1" l="1"/>
  <c r="K74" i="1"/>
  <c r="K99" i="1"/>
  <c r="K106" i="1"/>
  <c r="K104" i="1"/>
  <c r="K108" i="1"/>
  <c r="K101" i="1"/>
  <c r="K98" i="1"/>
  <c r="K105" i="1"/>
  <c r="K100" i="1"/>
  <c r="K102" i="1"/>
  <c r="K84" i="1"/>
  <c r="K83" i="1"/>
  <c r="J60" i="1" l="1"/>
  <c r="H60" i="1"/>
  <c r="J57" i="1"/>
  <c r="H57" i="1"/>
  <c r="J44" i="1"/>
  <c r="H44" i="1"/>
  <c r="J45" i="1"/>
  <c r="H45" i="1"/>
  <c r="J43" i="1"/>
  <c r="H43" i="1"/>
  <c r="K57" i="1" l="1"/>
  <c r="K44" i="1"/>
  <c r="K60" i="1"/>
  <c r="K43" i="1"/>
  <c r="K45" i="1"/>
  <c r="K116" i="1"/>
  <c r="J97" i="1" l="1"/>
  <c r="H97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59" i="1"/>
  <c r="H59" i="1"/>
  <c r="J58" i="1"/>
  <c r="H58" i="1"/>
  <c r="J56" i="1"/>
  <c r="H56" i="1"/>
  <c r="J55" i="1"/>
  <c r="H55" i="1"/>
  <c r="J54" i="1"/>
  <c r="H54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8" i="1"/>
  <c r="J7" i="1"/>
  <c r="J6" i="1"/>
  <c r="J109" i="1" l="1"/>
  <c r="H109" i="1"/>
  <c r="K118" i="1" s="1"/>
  <c r="K120" i="1"/>
  <c r="K117" i="1"/>
  <c r="K113" i="1"/>
  <c r="K6" i="1"/>
  <c r="K8" i="1"/>
  <c r="K7" i="1"/>
  <c r="K16" i="1"/>
  <c r="K20" i="1"/>
  <c r="K25" i="1"/>
  <c r="K28" i="1"/>
  <c r="K32" i="1"/>
  <c r="K42" i="1"/>
  <c r="K47" i="1"/>
  <c r="K55" i="1"/>
  <c r="K61" i="1"/>
  <c r="K65" i="1"/>
  <c r="K69" i="1"/>
  <c r="K75" i="1"/>
  <c r="K79" i="1"/>
  <c r="K85" i="1"/>
  <c r="K92" i="1"/>
  <c r="K97" i="1"/>
  <c r="K39" i="1"/>
  <c r="K50" i="1"/>
  <c r="K29" i="1"/>
  <c r="K31" i="1"/>
  <c r="K62" i="1"/>
  <c r="K64" i="1"/>
  <c r="K23" i="1"/>
  <c r="K52" i="1"/>
  <c r="K90" i="1"/>
  <c r="K15" i="1"/>
  <c r="K80" i="1"/>
  <c r="K82" i="1"/>
  <c r="K37" i="1"/>
  <c r="K71" i="1"/>
  <c r="K17" i="1"/>
  <c r="K19" i="1"/>
  <c r="K26" i="1"/>
  <c r="K33" i="1"/>
  <c r="K35" i="1"/>
  <c r="K41" i="1"/>
  <c r="K49" i="1"/>
  <c r="K58" i="1"/>
  <c r="K66" i="1"/>
  <c r="K68" i="1"/>
  <c r="K77" i="1"/>
  <c r="K86" i="1"/>
  <c r="K88" i="1"/>
  <c r="K94" i="1"/>
  <c r="K22" i="1"/>
  <c r="K24" i="1"/>
  <c r="K30" i="1"/>
  <c r="K36" i="1"/>
  <c r="K38" i="1"/>
  <c r="K46" i="1"/>
  <c r="K51" i="1"/>
  <c r="K54" i="1"/>
  <c r="K63" i="1"/>
  <c r="K70" i="1"/>
  <c r="K72" i="1"/>
  <c r="K81" i="1"/>
  <c r="K89" i="1"/>
  <c r="K91" i="1"/>
  <c r="K18" i="1"/>
  <c r="K27" i="1"/>
  <c r="K34" i="1"/>
  <c r="K40" i="1"/>
  <c r="K48" i="1"/>
  <c r="K56" i="1"/>
  <c r="K59" i="1"/>
  <c r="K67" i="1"/>
  <c r="K76" i="1"/>
  <c r="K78" i="1"/>
  <c r="K87" i="1"/>
  <c r="K93" i="1"/>
  <c r="K95" i="1"/>
  <c r="J9" i="1"/>
  <c r="K14" i="1"/>
  <c r="K115" i="1" l="1"/>
  <c r="K119" i="1"/>
  <c r="K9" i="1"/>
  <c r="K112" i="1" s="1"/>
  <c r="K109" i="1"/>
  <c r="K114" i="1"/>
  <c r="K125" i="1" l="1"/>
  <c r="F21" i="7" s="1"/>
  <c r="F30" i="7" l="1"/>
  <c r="F31" i="7" s="1"/>
</calcChain>
</file>

<file path=xl/sharedStrings.xml><?xml version="1.0" encoding="utf-8"?>
<sst xmlns="http://schemas.openxmlformats.org/spreadsheetml/2006/main" count="2567" uniqueCount="641">
  <si>
    <t>Kód</t>
  </si>
  <si>
    <t>Typ</t>
  </si>
  <si>
    <t>Název výrobku</t>
  </si>
  <si>
    <t>Jednotka</t>
  </si>
  <si>
    <t>Počet</t>
  </si>
  <si>
    <t>Materiál</t>
  </si>
  <si>
    <t>Demontáže</t>
  </si>
  <si>
    <t>Celkem</t>
  </si>
  <si>
    <t>Jednotková</t>
  </si>
  <si>
    <t>Celková</t>
  </si>
  <si>
    <t>Odpojení  a označení kabelů</t>
  </si>
  <si>
    <t>kp</t>
  </si>
  <si>
    <t>Demontáž stávajicího rozvaděče</t>
  </si>
  <si>
    <t>ks</t>
  </si>
  <si>
    <t>Boční kryty, sada 2 ks</t>
  </si>
  <si>
    <t>Posuvné kryty dna</t>
  </si>
  <si>
    <t>Podstavec 100 mm</t>
  </si>
  <si>
    <t>OEZ:20746</t>
  </si>
  <si>
    <t>PD-QK-LKU10</t>
  </si>
  <si>
    <t>Lišta pro držáky kabelů Sonap</t>
  </si>
  <si>
    <t>OEZ:34377</t>
  </si>
  <si>
    <t>PD-QK-DVA4PS</t>
  </si>
  <si>
    <t>Samolepicí schránka</t>
  </si>
  <si>
    <t>Lišta pro boční / čelní montáž 40 mm</t>
  </si>
  <si>
    <t>OEZ:35812</t>
  </si>
  <si>
    <t>PD-Q13-40LBC06</t>
  </si>
  <si>
    <t>OEZ:39354</t>
  </si>
  <si>
    <t>PD-R-ZAS1000-S</t>
  </si>
  <si>
    <t>Šedá záslepka (RAL 7035), 55 modulů</t>
  </si>
  <si>
    <t>OEZ:17440</t>
  </si>
  <si>
    <t>PD-QK-PW40M8</t>
  </si>
  <si>
    <t>Podperný izolátor 1 ks</t>
  </si>
  <si>
    <t>Držák podperného izolátoru</t>
  </si>
  <si>
    <t>Pojistkový odpínač OPVP</t>
  </si>
  <si>
    <t>OEZ:41015</t>
  </si>
  <si>
    <t>OPVP10-3</t>
  </si>
  <si>
    <t>B 621 131</t>
  </si>
  <si>
    <t>A 121 111</t>
  </si>
  <si>
    <t>RSA 2,5 bílá</t>
  </si>
  <si>
    <t>A 121 121</t>
  </si>
  <si>
    <t>RSA 2,5 světle modrá</t>
  </si>
  <si>
    <t>B 621 121</t>
  </si>
  <si>
    <t>G 310 000</t>
  </si>
  <si>
    <t>G 130 096</t>
  </si>
  <si>
    <t>Koncová svorka</t>
  </si>
  <si>
    <t>m</t>
  </si>
  <si>
    <t>REKAPITULACE</t>
  </si>
  <si>
    <t>demontáže</t>
  </si>
  <si>
    <t>montáž</t>
  </si>
  <si>
    <t>materiál</t>
  </si>
  <si>
    <t>dokumentace DSP</t>
  </si>
  <si>
    <t>revize</t>
  </si>
  <si>
    <t>CELKEM BEZ DPH</t>
  </si>
  <si>
    <t>odvoz a likvidace elektroodpadu</t>
  </si>
  <si>
    <t>QA40-201006</t>
  </si>
  <si>
    <t>Řadová skříň QA, 2000 x 1000 x 600 mm</t>
  </si>
  <si>
    <t>PD-Q13-PK011006</t>
  </si>
  <si>
    <t>OEZ:35500</t>
  </si>
  <si>
    <t>OEZ:35598</t>
  </si>
  <si>
    <t>PD-Q12-KB2006</t>
  </si>
  <si>
    <t>Montáže</t>
  </si>
  <si>
    <t>výrobní štítek + protokol</t>
  </si>
  <si>
    <t>ROZVADĚČ 01-RH</t>
  </si>
  <si>
    <t>Vyčištění kabelového prostoru pod 01-RH a 04-RH</t>
  </si>
  <si>
    <t>OEZ:35767</t>
  </si>
  <si>
    <t>PD-Q13-3KD1006</t>
  </si>
  <si>
    <t>OEZ:35622</t>
  </si>
  <si>
    <t>OEZ:17441</t>
  </si>
  <si>
    <t>PD-QK-PW40M10</t>
  </si>
  <si>
    <t>OEZ:37173</t>
  </si>
  <si>
    <t>PD-Q13-DIM3-185</t>
  </si>
  <si>
    <t>OEZ:17438</t>
  </si>
  <si>
    <t>PD-QK-DIVV2</t>
  </si>
  <si>
    <t>OEZ:39507</t>
  </si>
  <si>
    <t>PD-D-1E557</t>
  </si>
  <si>
    <t>Elektromerová vana, výška 400 mm</t>
  </si>
  <si>
    <t>OEZ:39457</t>
  </si>
  <si>
    <t>PD-D-KMV01557</t>
  </si>
  <si>
    <t>Kryt pro modulární systém DN s výřezem, výška 150 mm</t>
  </si>
  <si>
    <t>OEZ:39601</t>
  </si>
  <si>
    <t>PD-D-KM00557</t>
  </si>
  <si>
    <t>Kryt pro modulární systém DN bez výřezu, výška 50 mm</t>
  </si>
  <si>
    <t>OEZ:39473</t>
  </si>
  <si>
    <t>PD-D-KM04557</t>
  </si>
  <si>
    <t>Kryt pro modulární systém DN bez výřezu, výška 450 mm</t>
  </si>
  <si>
    <t>OEZ:39726</t>
  </si>
  <si>
    <t>PD-D-100LPU57</t>
  </si>
  <si>
    <t>Přístrojová lišta 100 mm</t>
  </si>
  <si>
    <t>OEZ:39757</t>
  </si>
  <si>
    <t>PD-D-100DP50</t>
  </si>
  <si>
    <t>Posuvný držák 100, 130 mm, 2 ks, hloubka 50 mm</t>
  </si>
  <si>
    <t>OEZ:39758</t>
  </si>
  <si>
    <t>PD-D-100DP100</t>
  </si>
  <si>
    <t>Posuvný držák 100, 130 mm, 2 ks, hloubka 100 mm</t>
  </si>
  <si>
    <t>OEZ:39503</t>
  </si>
  <si>
    <t>PD-D-L35-VU57</t>
  </si>
  <si>
    <t>"U" lišta TH35-15</t>
  </si>
  <si>
    <t>OEZ:39732</t>
  </si>
  <si>
    <t>PD-D-UM5P</t>
  </si>
  <si>
    <t>Plombovací šrouby, 4 ks</t>
  </si>
  <si>
    <t>OEZ:14414</t>
  </si>
  <si>
    <t>BD250NE305</t>
  </si>
  <si>
    <t>Spínací blok</t>
  </si>
  <si>
    <t>OEZ:24100</t>
  </si>
  <si>
    <t>SE-BD-0250-DTV3</t>
  </si>
  <si>
    <t>Nadproudová spoušť</t>
  </si>
  <si>
    <t>OEZ:13682</t>
  </si>
  <si>
    <t>CS-BD-PS01</t>
  </si>
  <si>
    <t>Potenciálové svorky</t>
  </si>
  <si>
    <t>OEZ:24740</t>
  </si>
  <si>
    <t>OD-BHD-KS02</t>
  </si>
  <si>
    <t>Izolační přepážky</t>
  </si>
  <si>
    <t>OEZ:24772</t>
  </si>
  <si>
    <t>CS-BD-A037</t>
  </si>
  <si>
    <t>Připojovací sada</t>
  </si>
  <si>
    <t>OEZ:24650</t>
  </si>
  <si>
    <t>SV-BHD-X024</t>
  </si>
  <si>
    <t>Napeťová spoušť</t>
  </si>
  <si>
    <t>OEZ:41636</t>
  </si>
  <si>
    <t>LTN-6B-1</t>
  </si>
  <si>
    <t>Jistič LTN</t>
  </si>
  <si>
    <t>OEZ:41775</t>
  </si>
  <si>
    <t>LTN-32B-3</t>
  </si>
  <si>
    <t>10.042.822</t>
  </si>
  <si>
    <t>ZS1b</t>
  </si>
  <si>
    <t xml:space="preserve">Digitální multimetr </t>
  </si>
  <si>
    <t>Zkušební svorkovnice Siemens</t>
  </si>
  <si>
    <t>NEMO 96 HDLe 3N3E</t>
  </si>
  <si>
    <t>GHV Trading</t>
  </si>
  <si>
    <t>ASK 31.5 150/5A, 5VA, tř. př. 0,5S s protokolem</t>
  </si>
  <si>
    <t xml:space="preserve">ASK 31.5 150/5A, 5VA, tř. př. 1 </t>
  </si>
  <si>
    <t>PVA 10</t>
  </si>
  <si>
    <t>Válcová pojistka 2A gG</t>
  </si>
  <si>
    <t>Schneider</t>
  </si>
  <si>
    <t>XALK178</t>
  </si>
  <si>
    <t>Elektro Bečov</t>
  </si>
  <si>
    <t>DTB 2x92/3x35+2x16+9x6mm2 šedý</t>
  </si>
  <si>
    <t>OEZ:43686</t>
  </si>
  <si>
    <t>OPVP10-1N</t>
  </si>
  <si>
    <t>Válcová pojistka 1A a</t>
  </si>
  <si>
    <t>A 121 161</t>
  </si>
  <si>
    <t>RSA 2,5 rudá</t>
  </si>
  <si>
    <t>A 121 131</t>
  </si>
  <si>
    <t>RSA 2,5 modrá</t>
  </si>
  <si>
    <t>A 141 111</t>
  </si>
  <si>
    <t>RSA 6 bílá</t>
  </si>
  <si>
    <t>A 141 121</t>
  </si>
  <si>
    <t>RSA 6 světle modrá</t>
  </si>
  <si>
    <t>RSA 6 PE</t>
  </si>
  <si>
    <t>Pásek děl. s popisem 1-10</t>
  </si>
  <si>
    <t>Pásek děl. s popisem L1</t>
  </si>
  <si>
    <t>Pásek děl. s popisem N</t>
  </si>
  <si>
    <t>J 461 100</t>
  </si>
  <si>
    <t>Pásek děl. s popisem L1, L2, L3, N, PE</t>
  </si>
  <si>
    <t>C 131 112</t>
  </si>
  <si>
    <t>Propojka 2-nás.</t>
  </si>
  <si>
    <t xml:space="preserve">Nosič štítků </t>
  </si>
  <si>
    <t>Koncové přepážky</t>
  </si>
  <si>
    <t>F 401 110</t>
  </si>
  <si>
    <t>ELFETEX</t>
  </si>
  <si>
    <t>CU sběrna 30x5mm2</t>
  </si>
  <si>
    <t>CU sběrna 30x10mm2</t>
  </si>
  <si>
    <t>vodič</t>
  </si>
  <si>
    <t>CY 6mm2 hnědý</t>
  </si>
  <si>
    <t>CY 6mm2 černý</t>
  </si>
  <si>
    <t>CY 6mm2 šedý</t>
  </si>
  <si>
    <t>CY 6mm2 světle modrý</t>
  </si>
  <si>
    <t>CY 2,5mm2 hnědý</t>
  </si>
  <si>
    <t>CY 2,5mm2 černý</t>
  </si>
  <si>
    <t>CY 2,5mm2 šedý</t>
  </si>
  <si>
    <t>CY 2,5mm2 světle modrý</t>
  </si>
  <si>
    <t>H07V-K 1,5mm2 hnědý</t>
  </si>
  <si>
    <t>H07V-K 1,5mm2 černý</t>
  </si>
  <si>
    <t>H07V-K 1,5mm2 světle modrý</t>
  </si>
  <si>
    <t>H07V-K 2,5mm2 hnědý</t>
  </si>
  <si>
    <t>H07V-K 2,5mm2 černý</t>
  </si>
  <si>
    <t>H07V-K 2,5mm2 zelenožlutý</t>
  </si>
  <si>
    <t>H07V-K 2,5mm2 světle modrý</t>
  </si>
  <si>
    <t>CY 2,5mm2 zelenožlutý</t>
  </si>
  <si>
    <t>H07V-K 70mm2 černý</t>
  </si>
  <si>
    <t>H07V-K 1,5mm2 šedý</t>
  </si>
  <si>
    <t>H07V-K 2,5mm2 šedý</t>
  </si>
  <si>
    <t>H07V-K 1mm2 rudý</t>
  </si>
  <si>
    <t>H07V-K 1mm2 modrý</t>
  </si>
  <si>
    <t>10.041.804</t>
  </si>
  <si>
    <t>AKU 16/10</t>
  </si>
  <si>
    <t>šínová svorka</t>
  </si>
  <si>
    <t>AKU 16/5</t>
  </si>
  <si>
    <t>dutinky lisovací</t>
  </si>
  <si>
    <t>DI 2,5-12</t>
  </si>
  <si>
    <t>DI 1,5-12</t>
  </si>
  <si>
    <t>DI 1-12</t>
  </si>
  <si>
    <t>návlačky</t>
  </si>
  <si>
    <t>1mm2, 1,5mm2, 2,5mm2, 6mm2</t>
  </si>
  <si>
    <t>Připojení kabelů</t>
  </si>
  <si>
    <t>kabelové štítky</t>
  </si>
  <si>
    <t>včetně popisů</t>
  </si>
  <si>
    <t>vázací pásky</t>
  </si>
  <si>
    <t>Popisy na rozvaděč</t>
  </si>
  <si>
    <t>kabelové oko</t>
  </si>
  <si>
    <t>H07V-K 70 zž</t>
  </si>
  <si>
    <t>KU-L 8x70mm2</t>
  </si>
  <si>
    <t>GEWISS</t>
  </si>
  <si>
    <t>Central Stop  tlačítko</t>
  </si>
  <si>
    <t>kabel</t>
  </si>
  <si>
    <t>1-CHKE 2x2,5mm2</t>
  </si>
  <si>
    <t>GW42201 IP55</t>
  </si>
  <si>
    <t>Total Stop  tlačítko</t>
  </si>
  <si>
    <t>OEZ:19750</t>
  </si>
  <si>
    <t>PD-Q03-SPC20</t>
  </si>
  <si>
    <t>Sada pro spojování skříní</t>
  </si>
  <si>
    <t>sada</t>
  </si>
  <si>
    <t>KABELY+KONÍKY</t>
  </si>
  <si>
    <t>Poznámka</t>
  </si>
  <si>
    <t>Doprava materiálu  (z ceny materiálu)</t>
  </si>
  <si>
    <t>Přesun materiálu (z ceny materiálu)</t>
  </si>
  <si>
    <t>GZS  (z ceny montáže)</t>
  </si>
  <si>
    <t>hod</t>
  </si>
  <si>
    <t>ostatní drobný podružný materiál</t>
  </si>
  <si>
    <t>práce PPV  (z ceny montáže)</t>
  </si>
  <si>
    <t>zkoušky zařízení</t>
  </si>
  <si>
    <t>Inženýring</t>
  </si>
  <si>
    <t>ROZVADĚČ 02-RH A ROZVADĚČ R-PS</t>
  </si>
  <si>
    <t>Vyčištění kabelového prostoru pod 02-RH, 03-RH a 05-RH</t>
  </si>
  <si>
    <t>OEZ:17659</t>
  </si>
  <si>
    <t>PD-QK-40LP10</t>
  </si>
  <si>
    <t>Přístrojová lišta 40 mm</t>
  </si>
  <si>
    <t>OEZ:17666</t>
  </si>
  <si>
    <t>PD-QK-200LP10</t>
  </si>
  <si>
    <t>Přístrojová lišta 200 mm</t>
  </si>
  <si>
    <t>OEZ:20743</t>
  </si>
  <si>
    <t>PD-QK-DP1</t>
  </si>
  <si>
    <t>Posuvný držák, sada 2 ks</t>
  </si>
  <si>
    <t>OEZ:35817</t>
  </si>
  <si>
    <t>PD-Q13-M19</t>
  </si>
  <si>
    <t xml:space="preserve">Modulární systém QA </t>
  </si>
  <si>
    <t>OEZ:35824</t>
  </si>
  <si>
    <t>PD-Q13-KMV01510</t>
  </si>
  <si>
    <t>Kryt pro modulární systém QA s výřezem, výška 150 mm</t>
  </si>
  <si>
    <t>OEZ:35828</t>
  </si>
  <si>
    <t>PD-Q13-KMV0210</t>
  </si>
  <si>
    <t>Kryt pro modulární systém QA s výřezem, výška 200 mm</t>
  </si>
  <si>
    <t>OEZ:35836</t>
  </si>
  <si>
    <t>PD-Q13-KM02010</t>
  </si>
  <si>
    <t>Kryt pro modulární systém QA bez výřezu, výška 200 mm</t>
  </si>
  <si>
    <t>OEZ:35840</t>
  </si>
  <si>
    <t>PD-Q13-KM03010</t>
  </si>
  <si>
    <t>Kryt pro modulární systém QA bez výřezu, výška 300 mm</t>
  </si>
  <si>
    <t>OEZ:35844</t>
  </si>
  <si>
    <t>PD-Q13-KM04510</t>
  </si>
  <si>
    <t>Kryt pro modulární systém QA bez výřezu, výška 450 mm</t>
  </si>
  <si>
    <t>OEZ:35848</t>
  </si>
  <si>
    <t>PD-Q13-KMK10</t>
  </si>
  <si>
    <t xml:space="preserve">Krajní kryty QA </t>
  </si>
  <si>
    <t>OEZ:36005</t>
  </si>
  <si>
    <t>PD-Q13-KMM19</t>
  </si>
  <si>
    <t>PR-TS 35/F6 1m</t>
  </si>
  <si>
    <t>SCHMACHTL</t>
  </si>
  <si>
    <t>DIN lišta 35x7,5x 1000mm</t>
  </si>
  <si>
    <t>OEZ:41026</t>
  </si>
  <si>
    <t>OPVP14-3</t>
  </si>
  <si>
    <t>PVA14 63A gG</t>
  </si>
  <si>
    <t>Pojistková vložka</t>
  </si>
  <si>
    <t>OEZ:41014</t>
  </si>
  <si>
    <t>OPVP10-2</t>
  </si>
  <si>
    <t>PVA10 6A gG</t>
  </si>
  <si>
    <t>OEZ:18624</t>
  </si>
  <si>
    <t>FH00-3S/F</t>
  </si>
  <si>
    <t>Řadový pojistkový odpínač FH</t>
  </si>
  <si>
    <t>PN000 100A gG</t>
  </si>
  <si>
    <t>PN000 63A gG</t>
  </si>
  <si>
    <t>PN000 50A gG</t>
  </si>
  <si>
    <t>PN000 35A gG</t>
  </si>
  <si>
    <t>OEZ:41772</t>
  </si>
  <si>
    <t>LTN-16B-3</t>
  </si>
  <si>
    <t>OEZ:41773</t>
  </si>
  <si>
    <t>LTN-20B-3</t>
  </si>
  <si>
    <t>OEZ:41635</t>
  </si>
  <si>
    <t>LTN-4B-1</t>
  </si>
  <si>
    <t>OEZ:41638</t>
  </si>
  <si>
    <t>LTN-10B-1</t>
  </si>
  <si>
    <t>OEZ:41640</t>
  </si>
  <si>
    <t>LTN-16B-1</t>
  </si>
  <si>
    <t>OEZ:41774</t>
  </si>
  <si>
    <t>LTN-25B-3</t>
  </si>
  <si>
    <t>OEZ:42457</t>
  </si>
  <si>
    <t>LFN-63-4-100A</t>
  </si>
  <si>
    <t>Proudový chránič LFN</t>
  </si>
  <si>
    <t>OEZ:38294</t>
  </si>
  <si>
    <t>OLI-16B-1N-030A</t>
  </si>
  <si>
    <t>Proudový chránič OLI</t>
  </si>
  <si>
    <t>OEZ:37379</t>
  </si>
  <si>
    <t>S3L-1000-16</t>
  </si>
  <si>
    <t>Propojovací lišta</t>
  </si>
  <si>
    <t>OEZ:37384</t>
  </si>
  <si>
    <t>EKC-2+3</t>
  </si>
  <si>
    <t>Koncová krytka</t>
  </si>
  <si>
    <t>OEZ:43250</t>
  </si>
  <si>
    <t>RPI-16-001-X230-SE</t>
  </si>
  <si>
    <t>Instalační relé 24VDC</t>
  </si>
  <si>
    <t>ELECO</t>
  </si>
  <si>
    <t>EIS 96-W-24VDC P30</t>
  </si>
  <si>
    <t>Signálka</t>
  </si>
  <si>
    <t>BALS</t>
  </si>
  <si>
    <t>Bals 12081 IP44</t>
  </si>
  <si>
    <t>Zásuvka 400V/32A vestavná</t>
  </si>
  <si>
    <t>Bals IP54</t>
  </si>
  <si>
    <t>Zásuvka 250V/16A vestavná</t>
  </si>
  <si>
    <t>B 621 161</t>
  </si>
  <si>
    <t>Koncová přepážka</t>
  </si>
  <si>
    <t>A 141 161</t>
  </si>
  <si>
    <t>RSA 6 rudá</t>
  </si>
  <si>
    <t>A 141 131</t>
  </si>
  <si>
    <t>RSA 6 modrá</t>
  </si>
  <si>
    <t>B 641 131</t>
  </si>
  <si>
    <t>A 151 121</t>
  </si>
  <si>
    <t>RSA 10 světle modrá</t>
  </si>
  <si>
    <t>B 641 121</t>
  </si>
  <si>
    <t>A 181 111</t>
  </si>
  <si>
    <t>RSA 70 bílá</t>
  </si>
  <si>
    <t>A 161 116</t>
  </si>
  <si>
    <t>RSA 16 bílá</t>
  </si>
  <si>
    <t>A 161 126</t>
  </si>
  <si>
    <t>RSA 16 světle modrá</t>
  </si>
  <si>
    <t>RSA 16 PE</t>
  </si>
  <si>
    <t>Pásek děl. s popisem N1</t>
  </si>
  <si>
    <t>Pásek děl. s popisem 11-20</t>
  </si>
  <si>
    <t>Pásek děl. s popisem 21-30</t>
  </si>
  <si>
    <t>Pásek děl. s popisem 31-40</t>
  </si>
  <si>
    <t>Pásek děl. s popisem 41-50</t>
  </si>
  <si>
    <t>Pásek děl. s popisem 51-60</t>
  </si>
  <si>
    <t>Pásek děl. s popisem 61-70</t>
  </si>
  <si>
    <t>C 135 912</t>
  </si>
  <si>
    <t>Propojka 10-nás.</t>
  </si>
  <si>
    <t>C 147 102</t>
  </si>
  <si>
    <t>10.048.226</t>
  </si>
  <si>
    <t>GPH 16x8</t>
  </si>
  <si>
    <t>Kabelové lisovací oko KU-L</t>
  </si>
  <si>
    <t>10.051.417</t>
  </si>
  <si>
    <t>GPH 10x8</t>
  </si>
  <si>
    <t>CYKY-O 24x1,5mm2</t>
  </si>
  <si>
    <t>H07V-K 16 č</t>
  </si>
  <si>
    <t>H07V-K 16 zž</t>
  </si>
  <si>
    <t>H07V-K 10 č</t>
  </si>
  <si>
    <t>H07V-K 10 světle modrá</t>
  </si>
  <si>
    <t>H07V-K 6 zž</t>
  </si>
  <si>
    <t>H07V-K 4 č</t>
  </si>
  <si>
    <t>H07V-K 4 světle modrý</t>
  </si>
  <si>
    <t>H07V-K 4 zž</t>
  </si>
  <si>
    <t>H07V-K 2,5 č</t>
  </si>
  <si>
    <t>H07V-K 2,5 světle modrá</t>
  </si>
  <si>
    <t>H07V-K 2,5 zž</t>
  </si>
  <si>
    <t>H07V-K 1 č</t>
  </si>
  <si>
    <t>H07V-K 1 h</t>
  </si>
  <si>
    <t>DI 16-12</t>
  </si>
  <si>
    <t>DI 4-12</t>
  </si>
  <si>
    <t>plastová krabice</t>
  </si>
  <si>
    <t>Famatel Magna 280x210x130mm IP65</t>
  </si>
  <si>
    <t>Vývodka PG</t>
  </si>
  <si>
    <t>PG36</t>
  </si>
  <si>
    <t>VMS 99-R-24VDC P30</t>
  </si>
  <si>
    <t>Zbytek</t>
  </si>
  <si>
    <t>AS-95-S 24VDC</t>
  </si>
  <si>
    <t>Zvuková signalice</t>
  </si>
  <si>
    <t>*</t>
  </si>
  <si>
    <t>ROZVADĚČ HR1</t>
  </si>
  <si>
    <t>Vyčištění kabelového prostoru pod NO</t>
  </si>
  <si>
    <t>Odpojení  stykače za rozvaděčem HR1</t>
  </si>
  <si>
    <t>OEZ:35468</t>
  </si>
  <si>
    <t>QA40-180803</t>
  </si>
  <si>
    <t>Řadová skříň QA, 1800 x 800 x 300 mm</t>
  </si>
  <si>
    <t>OEZ:35589</t>
  </si>
  <si>
    <t>PD-Q12-KB1803</t>
  </si>
  <si>
    <t>OEZ:35758</t>
  </si>
  <si>
    <t>PD-Q13-3KD0803</t>
  </si>
  <si>
    <t>OEZ:17651</t>
  </si>
  <si>
    <t>PD-QK-40LP08</t>
  </si>
  <si>
    <t>OEZ:20745</t>
  </si>
  <si>
    <t>PD-QK-LKU08</t>
  </si>
  <si>
    <t>OEZ:35816</t>
  </si>
  <si>
    <t>PD-Q13-M17</t>
  </si>
  <si>
    <t>OEZ:35827</t>
  </si>
  <si>
    <t>PD-Q13-KMV0208</t>
  </si>
  <si>
    <t>OEZ:35831</t>
  </si>
  <si>
    <t>PD-Q13-KM01508</t>
  </si>
  <si>
    <t>Kryt pro modulární systém QA bez výřezu, výška 150 mm</t>
  </si>
  <si>
    <t>OEZ:35839</t>
  </si>
  <si>
    <t>PD-Q13-KM03008</t>
  </si>
  <si>
    <t>OEZ:35847</t>
  </si>
  <si>
    <t>PD-Q13-KMK08</t>
  </si>
  <si>
    <t>OEZ:36004</t>
  </si>
  <si>
    <t>PD-Q13-KMM17</t>
  </si>
  <si>
    <t>OEZ:17437</t>
  </si>
  <si>
    <t>PD-QK-DIVV1</t>
  </si>
  <si>
    <t>OEZ:42443</t>
  </si>
  <si>
    <t>LFN-40-4-030A</t>
  </si>
  <si>
    <t>OEZ:36609</t>
  </si>
  <si>
    <t>RSI-20-10-A230</t>
  </si>
  <si>
    <t>Instalační stykač</t>
  </si>
  <si>
    <t>OEZ:36625</t>
  </si>
  <si>
    <t>RSI-40-40-A230</t>
  </si>
  <si>
    <t xml:space="preserve">Harmony </t>
  </si>
  <si>
    <t>XB5AD41</t>
  </si>
  <si>
    <t>ZBE 101</t>
  </si>
  <si>
    <t>Řadová svorka</t>
  </si>
  <si>
    <t>B 661 113</t>
  </si>
  <si>
    <t>A 431 111</t>
  </si>
  <si>
    <t>RSA 4 bílá</t>
  </si>
  <si>
    <t>A 431 121</t>
  </si>
  <si>
    <t>RSA 4 s.m.</t>
  </si>
  <si>
    <t>A531231</t>
  </si>
  <si>
    <t>RSA 4 PE</t>
  </si>
  <si>
    <t> A521230</t>
  </si>
  <si>
    <t>RSA 2,5 PE</t>
  </si>
  <si>
    <t>RSA 2,5</t>
  </si>
  <si>
    <t>Nosič štítků</t>
  </si>
  <si>
    <t>Pásek děl. s popisem 1- 10</t>
  </si>
  <si>
    <t>Pásek děl. s popisem 1.1- 10.1</t>
  </si>
  <si>
    <t>Pásek děl. s popisem 11.1-20.1</t>
  </si>
  <si>
    <t>Pásek děl. s popisem 21.1-30.1</t>
  </si>
  <si>
    <t>Pásek děl. s popisem 31.1-40.1</t>
  </si>
  <si>
    <t>Pásek děl. s popisem 41.1-50.1</t>
  </si>
  <si>
    <t>El. Bečov</t>
  </si>
  <si>
    <t>EURO L35</t>
  </si>
  <si>
    <t>CYKY-J 5x2,5mm2</t>
  </si>
  <si>
    <t>CYKY-J 5x1,5mm2</t>
  </si>
  <si>
    <t>H07V-K 35 zž</t>
  </si>
  <si>
    <t>H07V-K 4 sm</t>
  </si>
  <si>
    <t>H07V-K 2,5 sm</t>
  </si>
  <si>
    <t>H07V-K 1,5 č</t>
  </si>
  <si>
    <t>H07V-K 1,5 sm</t>
  </si>
  <si>
    <t xml:space="preserve">1mm2, 1,5mm2, 2,5mm2, </t>
  </si>
  <si>
    <t>Stykač pro kinosál</t>
  </si>
  <si>
    <t>Přepojení  kabelů CYKY-J 5x2,5mm2 - silové</t>
  </si>
  <si>
    <t>Přepojení  kabelů CYKY-j 5x1,5mm2 - ovládací</t>
  </si>
  <si>
    <t xml:space="preserve">ROZVADĚČ NO </t>
  </si>
  <si>
    <t>Odpojení  trafa 380/24VAC</t>
  </si>
  <si>
    <t>OEZ:19780</t>
  </si>
  <si>
    <t>PD-Q03-4ZO12</t>
  </si>
  <si>
    <t>Závesná oka, sada 4 ks</t>
  </si>
  <si>
    <t>OEZ:35766</t>
  </si>
  <si>
    <t>PD-Q13-3KD1005</t>
  </si>
  <si>
    <t>OEZ:35621</t>
  </si>
  <si>
    <t>OEZ:17663</t>
  </si>
  <si>
    <t>PD-QK-120LP10</t>
  </si>
  <si>
    <t>Přístrojová lišta 120 mm</t>
  </si>
  <si>
    <t>OEZ:35814</t>
  </si>
  <si>
    <t>PD-Q13-40LBC10</t>
  </si>
  <si>
    <t>OEZ:37875</t>
  </si>
  <si>
    <t>ST503-50-A230</t>
  </si>
  <si>
    <t>Stykač</t>
  </si>
  <si>
    <t>OEZ:39119</t>
  </si>
  <si>
    <t>3RT1036-1BB40</t>
  </si>
  <si>
    <t>OEZ:40326</t>
  </si>
  <si>
    <t>3RH1122-1AP00</t>
  </si>
  <si>
    <t>OEZ:40752</t>
  </si>
  <si>
    <t>PVA10 10A gG</t>
  </si>
  <si>
    <t>OEZ:40748</t>
  </si>
  <si>
    <t>PVA10 2A gG</t>
  </si>
  <si>
    <t>OEZ:40750</t>
  </si>
  <si>
    <t>OEZ:06736</t>
  </si>
  <si>
    <t>PV14 40A gG</t>
  </si>
  <si>
    <t>Obzor</t>
  </si>
  <si>
    <t>VSN16-1104</t>
  </si>
  <si>
    <t>Vačkový přepínač do panelu</t>
  </si>
  <si>
    <t>Eleco</t>
  </si>
  <si>
    <t>HIS95-W-230AC-P30</t>
  </si>
  <si>
    <t>HIS95-R-230AC-P30</t>
  </si>
  <si>
    <t>HIS95-R-24DC-P30</t>
  </si>
  <si>
    <t>G 130 056</t>
  </si>
  <si>
    <t>RSA 16</t>
  </si>
  <si>
    <t>Pásek děl. s popisem PE</t>
  </si>
  <si>
    <t>A 161 166</t>
  </si>
  <si>
    <t>RSA 16 rudá</t>
  </si>
  <si>
    <t>A 161 136</t>
  </si>
  <si>
    <t>RSA 16 modrá</t>
  </si>
  <si>
    <t>B 661 133</t>
  </si>
  <si>
    <t>C 167 111</t>
  </si>
  <si>
    <t>Propojka dvojnásobná</t>
  </si>
  <si>
    <t>Pásek děl. s popisem 1- 20, 10-20</t>
  </si>
  <si>
    <t>A 131 161</t>
  </si>
  <si>
    <t>RSA  4 rudá</t>
  </si>
  <si>
    <t>A 131 131</t>
  </si>
  <si>
    <t>RSA 4 modrá</t>
  </si>
  <si>
    <t>A 131 111</t>
  </si>
  <si>
    <t>B621 111</t>
  </si>
  <si>
    <t>G 130 009</t>
  </si>
  <si>
    <t>RSA 4</t>
  </si>
  <si>
    <t>Pásek děl. s popisem 1-50</t>
  </si>
  <si>
    <t>Středová přepážka</t>
  </si>
  <si>
    <t>G 160 096</t>
  </si>
  <si>
    <t>Označovací profil 5 mm děl. bez popisu</t>
  </si>
  <si>
    <t>Trafo 380/24VAC</t>
  </si>
  <si>
    <t>pozinkový plech  55x 950x 2mm pro trafo</t>
  </si>
  <si>
    <t>KU-L 8x35mm2</t>
  </si>
  <si>
    <t>H07V-K 6mm2 rudý</t>
  </si>
  <si>
    <t>H07V-K 6mm2 modrý</t>
  </si>
  <si>
    <t>H07V-K 2,5mm2 rudý</t>
  </si>
  <si>
    <t>H07V-K 2,5mm2 modrý</t>
  </si>
  <si>
    <t>H07V-K 1,5mm2 rudý</t>
  </si>
  <si>
    <t>H07V-K 1,5mm2 modrý</t>
  </si>
  <si>
    <t>H07V-K 6mm2 zž</t>
  </si>
  <si>
    <t>H07V-K 1mm2 černý</t>
  </si>
  <si>
    <t>H07V-K 1mm2 světle modrý</t>
  </si>
  <si>
    <t>DI 6-12</t>
  </si>
  <si>
    <t>Připojení trafa 380/24VAC</t>
  </si>
  <si>
    <t xml:space="preserve">vodiče, dutinky, svorky </t>
  </si>
  <si>
    <t>ostatní</t>
  </si>
  <si>
    <t>Nosník MERKUR NZM 100 GZ</t>
  </si>
  <si>
    <t>kabelový žlab Merkur2</t>
  </si>
  <si>
    <t>Spojka MERKUR SZM 1 M2 GZ</t>
  </si>
  <si>
    <t>50x50mm GZ 2m ARK-211110</t>
  </si>
  <si>
    <t>svorky, dutinky, vodiče</t>
  </si>
  <si>
    <t xml:space="preserve">ostatní </t>
  </si>
  <si>
    <t>CYKY-J 3x2,5mm2</t>
  </si>
  <si>
    <t>AYKY-J 4x50mm2</t>
  </si>
  <si>
    <t>Hlavice s kontaktem ZBE 101 a ZBE 102 přepínač</t>
  </si>
  <si>
    <t>Harmony</t>
  </si>
  <si>
    <t>Hlavice s kontaktem ZBE 101- zelená</t>
  </si>
  <si>
    <t>Hlavice s kontaktem ZBE 102- červená</t>
  </si>
  <si>
    <t>HIS-95-W-230VAC P30</t>
  </si>
  <si>
    <t>HIS-95-R-230VAC P30</t>
  </si>
  <si>
    <t>Zásuvka bílá jednonásobná 230V/16A IP44</t>
  </si>
  <si>
    <t>ABB</t>
  </si>
  <si>
    <t>ST1003-65-A024</t>
  </si>
  <si>
    <t>OEZ:37876</t>
  </si>
  <si>
    <t>RSI-20-20-A024</t>
  </si>
  <si>
    <t>OEZ:36614</t>
  </si>
  <si>
    <t>OEZ:42452</t>
  </si>
  <si>
    <t>LTN-63B-3</t>
  </si>
  <si>
    <t>OEZ:41778</t>
  </si>
  <si>
    <t>OPVP10-1</t>
  </si>
  <si>
    <t>OEZ:41013</t>
  </si>
  <si>
    <t>FH00-3A/F</t>
  </si>
  <si>
    <t>OEZ:18622</t>
  </si>
  <si>
    <t>Signalizace polohy víka</t>
  </si>
  <si>
    <t>OD-FH-SK</t>
  </si>
  <si>
    <t>OEZ:12929</t>
  </si>
  <si>
    <t>Prizmatická svorka, sada 3 ks</t>
  </si>
  <si>
    <t>CS-FH00-3P1</t>
  </si>
  <si>
    <t>OEZ:18629</t>
  </si>
  <si>
    <t>KG</t>
  </si>
  <si>
    <t>PD-Q13-KMK06</t>
  </si>
  <si>
    <t>OEZ:35846</t>
  </si>
  <si>
    <t>PD-Q13-KM04506</t>
  </si>
  <si>
    <t>OEZ:35842</t>
  </si>
  <si>
    <t>PD-Q13-KM02006</t>
  </si>
  <si>
    <t>OEZ:35834</t>
  </si>
  <si>
    <t>PD-Q13-KMV0206</t>
  </si>
  <si>
    <t>OEZ:35826</t>
  </si>
  <si>
    <t>PD-QK-LKU06</t>
  </si>
  <si>
    <t>OEZ:20744</t>
  </si>
  <si>
    <t>PD-QK-200LP06</t>
  </si>
  <si>
    <t>OEZ:17650</t>
  </si>
  <si>
    <t>PD-QK-40LP06</t>
  </si>
  <si>
    <t>OEZ:17643</t>
  </si>
  <si>
    <t>PD-Q13-PK010606</t>
  </si>
  <si>
    <t>OEZ:35610</t>
  </si>
  <si>
    <t>PD-Q13-3KD0606</t>
  </si>
  <si>
    <t>OEZ:35755</t>
  </si>
  <si>
    <t>Řadová skříň QA, 2000 x 600 x 600 mm</t>
  </si>
  <si>
    <t>QA40-200606</t>
  </si>
  <si>
    <t>OEZ:35488</t>
  </si>
  <si>
    <t>PD-Q13-KM03006</t>
  </si>
  <si>
    <t>OEZ:35838</t>
  </si>
  <si>
    <t>ROZVADĚČ R1 a R2</t>
  </si>
  <si>
    <t>CYKY-J 4x16mm2</t>
  </si>
  <si>
    <t>HIS-95-G-230VAC P30</t>
  </si>
  <si>
    <t>Spínač </t>
  </si>
  <si>
    <t>PS-ST12X-C22</t>
  </si>
  <si>
    <t>OEZ:37889</t>
  </si>
  <si>
    <t>ST123-7-A230-10</t>
  </si>
  <si>
    <t>OEZ:37861</t>
  </si>
  <si>
    <t>ST123-12-A230-10</t>
  </si>
  <si>
    <t>OEZ:37865</t>
  </si>
  <si>
    <t>ST253-17-A230</t>
  </si>
  <si>
    <t>OEZ:37867</t>
  </si>
  <si>
    <t>Spoušteč motoru</t>
  </si>
  <si>
    <t>SM123-1</t>
  </si>
  <si>
    <t>OEZ:37904</t>
  </si>
  <si>
    <t>SM253-6,3</t>
  </si>
  <si>
    <t>OEZ:38464</t>
  </si>
  <si>
    <t>SM253-10</t>
  </si>
  <si>
    <t>OEZ:37911</t>
  </si>
  <si>
    <t>SM253-16</t>
  </si>
  <si>
    <t>OEZ:37913</t>
  </si>
  <si>
    <t>OP10 16AgG</t>
  </si>
  <si>
    <t>Multifunkční časové relé</t>
  </si>
  <si>
    <t>MCR-MA-001-UNI</t>
  </si>
  <si>
    <t>OEZ:43239</t>
  </si>
  <si>
    <t>Spínač MSO</t>
  </si>
  <si>
    <t>MSO-63-3</t>
  </si>
  <si>
    <t>OEZ:42339</t>
  </si>
  <si>
    <t>PD-RB-DVA4PS</t>
  </si>
  <si>
    <t>OEZ:44470</t>
  </si>
  <si>
    <t>PD-D-L35-VU35</t>
  </si>
  <si>
    <t>OEZ:39501</t>
  </si>
  <si>
    <t>Posuvný držák 50 mm, 2 ks, hloubka 100 mm</t>
  </si>
  <si>
    <t>PD-D-50DP100</t>
  </si>
  <si>
    <t>OEZ:39495</t>
  </si>
  <si>
    <t>Posuvný držák 50 mm, 2 ks, hloubka 50 mm</t>
  </si>
  <si>
    <t>PD-D-50DP50</t>
  </si>
  <si>
    <t>OEZ:39494</t>
  </si>
  <si>
    <t>Kryt pro modulární systém DZ bez výřezu, výška 450 mm</t>
  </si>
  <si>
    <t>PD-D-KM04535</t>
  </si>
  <si>
    <t>OEZ:39471</t>
  </si>
  <si>
    <t>Kryt pro modulární systém DZ bez výřezu, výška 100 mm</t>
  </si>
  <si>
    <t>PD-D-KM01035</t>
  </si>
  <si>
    <t>OEZ:39459</t>
  </si>
  <si>
    <t>Kryt pro modulární systém DZ s výřezem, výška 150 mm</t>
  </si>
  <si>
    <t>PD-D-KMV01535</t>
  </si>
  <si>
    <t>OEZ:39455</t>
  </si>
  <si>
    <t>Oceloplechová rozvodnicová skříň zapuštená</t>
  </si>
  <si>
    <t>DZ43-3510</t>
  </si>
  <si>
    <t>OEZ:39371</t>
  </si>
  <si>
    <t>ROZVADĚČ R-S</t>
  </si>
  <si>
    <t>Rozvaděč</t>
  </si>
  <si>
    <t>Cena</t>
  </si>
  <si>
    <t>ROZVADĚČ NO</t>
  </si>
  <si>
    <t>Projektová dokumentace modernizace části elektroinstalace páteřních rozvodů a scénického osvětlení</t>
  </si>
  <si>
    <t>Projekt:</t>
  </si>
  <si>
    <t>Objednatel:</t>
  </si>
  <si>
    <t>Adresa:</t>
  </si>
  <si>
    <t>Dlouhá 717, 357 31 Horní Slavkov</t>
  </si>
  <si>
    <t>Městské kulturní středisko Horní Slavkov, p.o.</t>
  </si>
  <si>
    <t>IČ:</t>
  </si>
  <si>
    <t>Zpracovatel:</t>
  </si>
  <si>
    <t>MONTÁŽE ČAKOVICE s.r.o.</t>
  </si>
  <si>
    <t>Ke stadionu 855/22, 196 21 Praha 9</t>
  </si>
  <si>
    <t>Ing. Miroslav Pospíšil</t>
  </si>
  <si>
    <t>Datum:</t>
  </si>
  <si>
    <t>Odpovědná osoba:</t>
  </si>
  <si>
    <t>Protipožární přepážka</t>
  </si>
  <si>
    <t>Protipožární přepážky</t>
  </si>
  <si>
    <t>Cena celkem bez DPH</t>
  </si>
  <si>
    <t>DPH 21%</t>
  </si>
  <si>
    <t>Cena celkem včetně DPH</t>
  </si>
  <si>
    <t>Cenová kalkulace - výkaz výměr - rekapitulace</t>
  </si>
  <si>
    <t>Legenda:</t>
  </si>
  <si>
    <t>Buňky k vyplnění</t>
  </si>
  <si>
    <t>Prvky dodávky označené  *  je přípustné nahradit alternativními prvky, ale za předpokladu, že se nezhorší technické a bezpečnostní (zejména z hlediska požární bezpečnosti) vlastnosti specifikovaných prvků. Náhrada musí být prokazatelně projednána s provozovatelem a musí být doložena příslušnými technickými certifikáty náhrad.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</si>
</sst>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%"/>
  </numFmts>
  <fonts count="2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 CE"/>
      <family val="2"/>
      <charset val="238"/>
    </font>
    <font>
      <b/>
      <i/>
      <sz val="1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u/>
      <sz val="8"/>
      <name val="Calibri"/>
      <family val="2"/>
      <charset val="238"/>
      <scheme val="minor"/>
    </font>
    <font>
      <b/>
      <sz val="12"/>
      <name val="Arial CE"/>
      <charset val="238"/>
    </font>
    <font>
      <sz val="9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5">
    <xf numFmtId="0" fontId="0" fillId="0" borderId="0" xfId="0"/>
    <xf numFmtId="0" fontId="1" fillId="0" borderId="0" xfId="0" applyFont="1" applyFill="1"/>
    <xf numFmtId="0" fontId="1" fillId="0" borderId="7" xfId="0" applyFont="1" applyBorder="1"/>
    <xf numFmtId="0" fontId="1" fillId="0" borderId="7" xfId="0" applyFont="1" applyFill="1" applyBorder="1"/>
    <xf numFmtId="0" fontId="4" fillId="0" borderId="7" xfId="0" applyFont="1" applyBorder="1"/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2" fillId="0" borderId="7" xfId="0" applyFont="1" applyBorder="1"/>
    <xf numFmtId="0" fontId="5" fillId="4" borderId="0" xfId="0" applyFont="1" applyFill="1"/>
    <xf numFmtId="0" fontId="1" fillId="0" borderId="0" xfId="0" applyFont="1" applyFill="1" applyAlignment="1">
      <alignment vertical="center"/>
    </xf>
    <xf numFmtId="0" fontId="3" fillId="0" borderId="8" xfId="0" applyFont="1" applyBorder="1"/>
    <xf numFmtId="0" fontId="2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7" xfId="0" applyFont="1" applyBorder="1"/>
    <xf numFmtId="0" fontId="10" fillId="0" borderId="12" xfId="0" applyFont="1" applyBorder="1"/>
    <xf numFmtId="0" fontId="2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0" borderId="7" xfId="0" applyFont="1" applyFill="1" applyBorder="1"/>
    <xf numFmtId="164" fontId="7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7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/>
    </xf>
    <xf numFmtId="0" fontId="15" fillId="4" borderId="0" xfId="0" applyFont="1" applyFill="1"/>
    <xf numFmtId="0" fontId="13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165" fontId="1" fillId="0" borderId="7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/>
    </xf>
    <xf numFmtId="164" fontId="3" fillId="3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/>
    </xf>
    <xf numFmtId="164" fontId="14" fillId="3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4" fontId="14" fillId="4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5" fillId="4" borderId="0" xfId="0" applyNumberFormat="1" applyFont="1" applyFill="1" applyAlignment="1">
      <alignment horizontal="center"/>
    </xf>
    <xf numFmtId="49" fontId="16" fillId="5" borderId="0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164" fontId="13" fillId="6" borderId="5" xfId="0" applyNumberFormat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164" fontId="13" fillId="6" borderId="5" xfId="0" applyNumberFormat="1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5" fillId="0" borderId="0" xfId="0" applyFont="1" applyFill="1"/>
    <xf numFmtId="0" fontId="1" fillId="2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164" fontId="1" fillId="2" borderId="7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64" fontId="17" fillId="2" borderId="7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19" fillId="0" borderId="19" xfId="0" applyFont="1" applyBorder="1" applyAlignment="1">
      <alignment horizontal="center"/>
    </xf>
    <xf numFmtId="164" fontId="0" fillId="7" borderId="19" xfId="0" applyNumberForma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8" xfId="0" applyBorder="1"/>
    <xf numFmtId="0" fontId="0" fillId="0" borderId="0" xfId="0" applyBorder="1"/>
    <xf numFmtId="0" fontId="0" fillId="0" borderId="19" xfId="0" applyBorder="1" applyAlignment="1">
      <alignment horizontal="center"/>
    </xf>
    <xf numFmtId="164" fontId="19" fillId="8" borderId="19" xfId="0" applyNumberFormat="1" applyFont="1" applyFill="1" applyBorder="1" applyAlignment="1">
      <alignment horizontal="center"/>
    </xf>
    <xf numFmtId="164" fontId="20" fillId="0" borderId="19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0" fillId="0" borderId="18" xfId="0" applyFill="1" applyBorder="1" applyAlignment="1"/>
    <xf numFmtId="0" fontId="0" fillId="0" borderId="0" xfId="0" applyFill="1" applyBorder="1" applyAlignment="1"/>
    <xf numFmtId="0" fontId="19" fillId="0" borderId="18" xfId="0" applyFont="1" applyBorder="1" applyAlignment="1"/>
    <xf numFmtId="0" fontId="19" fillId="0" borderId="0" xfId="0" applyFont="1" applyBorder="1" applyAlignment="1"/>
    <xf numFmtId="0" fontId="0" fillId="7" borderId="18" xfId="0" applyFill="1" applyBorder="1" applyAlignment="1"/>
    <xf numFmtId="0" fontId="0" fillId="7" borderId="0" xfId="0" applyFill="1" applyBorder="1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0" fillId="0" borderId="18" xfId="0" applyFont="1" applyFill="1" applyBorder="1" applyAlignment="1"/>
    <xf numFmtId="0" fontId="20" fillId="0" borderId="0" xfId="0" applyFont="1" applyFill="1" applyBorder="1" applyAlignment="1"/>
    <xf numFmtId="0" fontId="0" fillId="0" borderId="20" xfId="0" applyFill="1" applyBorder="1" applyAlignment="1"/>
    <xf numFmtId="0" fontId="0" fillId="0" borderId="11" xfId="0" applyFill="1" applyBorder="1" applyAlignment="1"/>
    <xf numFmtId="17" fontId="19" fillId="0" borderId="5" xfId="0" applyNumberFormat="1" applyFont="1" applyBorder="1" applyAlignment="1">
      <alignment horizontal="center" vertical="center" wrapText="1"/>
    </xf>
    <xf numFmtId="0" fontId="0" fillId="0" borderId="19" xfId="0" applyBorder="1" applyAlignment="1"/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8" borderId="18" xfId="0" applyFont="1" applyFill="1" applyBorder="1" applyAlignment="1"/>
    <xf numFmtId="0" fontId="19" fillId="8" borderId="0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64" fontId="13" fillId="6" borderId="2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21" sqref="F21"/>
    </sheetView>
  </sheetViews>
  <sheetFormatPr defaultRowHeight="15" x14ac:dyDescent="0.25"/>
  <cols>
    <col min="1" max="1" width="21.140625" customWidth="1"/>
    <col min="5" max="5" width="14.28515625" customWidth="1"/>
    <col min="6" max="6" width="17.7109375" style="46" customWidth="1"/>
  </cols>
  <sheetData>
    <row r="1" spans="1:6" x14ac:dyDescent="0.25">
      <c r="A1" s="99" t="s">
        <v>620</v>
      </c>
      <c r="B1" s="95" t="s">
        <v>619</v>
      </c>
      <c r="C1" s="95"/>
      <c r="D1" s="95"/>
      <c r="E1" s="95"/>
      <c r="F1" s="96"/>
    </row>
    <row r="2" spans="1:6" x14ac:dyDescent="0.25">
      <c r="A2" s="100"/>
      <c r="B2" s="97"/>
      <c r="C2" s="97"/>
      <c r="D2" s="97"/>
      <c r="E2" s="97"/>
      <c r="F2" s="98"/>
    </row>
    <row r="3" spans="1:6" x14ac:dyDescent="0.25">
      <c r="A3" s="100" t="s">
        <v>621</v>
      </c>
      <c r="B3" s="97" t="s">
        <v>624</v>
      </c>
      <c r="C3" s="97"/>
      <c r="D3" s="97"/>
      <c r="E3" s="97"/>
      <c r="F3" s="98"/>
    </row>
    <row r="4" spans="1:6" x14ac:dyDescent="0.25">
      <c r="A4" s="100"/>
      <c r="B4" s="97"/>
      <c r="C4" s="97"/>
      <c r="D4" s="97"/>
      <c r="E4" s="97"/>
      <c r="F4" s="98"/>
    </row>
    <row r="5" spans="1:6" x14ac:dyDescent="0.25">
      <c r="A5" s="100" t="s">
        <v>622</v>
      </c>
      <c r="B5" s="97" t="s">
        <v>623</v>
      </c>
      <c r="C5" s="97"/>
      <c r="D5" s="97"/>
      <c r="E5" s="97"/>
      <c r="F5" s="98"/>
    </row>
    <row r="6" spans="1:6" x14ac:dyDescent="0.25">
      <c r="A6" s="100"/>
      <c r="B6" s="97"/>
      <c r="C6" s="97"/>
      <c r="D6" s="97"/>
      <c r="E6" s="97"/>
      <c r="F6" s="98"/>
    </row>
    <row r="7" spans="1:6" ht="15.75" thickBot="1" x14ac:dyDescent="0.3">
      <c r="A7" s="51" t="s">
        <v>625</v>
      </c>
      <c r="B7" s="111">
        <v>18249299</v>
      </c>
      <c r="C7" s="112"/>
      <c r="D7" s="112"/>
      <c r="E7" s="112"/>
      <c r="F7" s="113"/>
    </row>
    <row r="8" spans="1:6" ht="15.75" thickBot="1" x14ac:dyDescent="0.3">
      <c r="A8" s="49"/>
      <c r="B8" s="50"/>
      <c r="C8" s="50"/>
      <c r="D8" s="50"/>
      <c r="E8" s="50"/>
      <c r="F8" s="50"/>
    </row>
    <row r="9" spans="1:6" x14ac:dyDescent="0.25">
      <c r="A9" s="99" t="s">
        <v>626</v>
      </c>
      <c r="B9" s="95" t="s">
        <v>627</v>
      </c>
      <c r="C9" s="95"/>
      <c r="D9" s="95"/>
      <c r="E9" s="95"/>
      <c r="F9" s="96"/>
    </row>
    <row r="10" spans="1:6" x14ac:dyDescent="0.25">
      <c r="A10" s="100"/>
      <c r="B10" s="97"/>
      <c r="C10" s="97"/>
      <c r="D10" s="97"/>
      <c r="E10" s="97"/>
      <c r="F10" s="98"/>
    </row>
    <row r="11" spans="1:6" x14ac:dyDescent="0.25">
      <c r="A11" s="100" t="s">
        <v>622</v>
      </c>
      <c r="B11" s="97" t="s">
        <v>628</v>
      </c>
      <c r="C11" s="97"/>
      <c r="D11" s="97"/>
      <c r="E11" s="97"/>
      <c r="F11" s="98"/>
    </row>
    <row r="12" spans="1:6" x14ac:dyDescent="0.25">
      <c r="A12" s="100"/>
      <c r="B12" s="97"/>
      <c r="C12" s="97"/>
      <c r="D12" s="97"/>
      <c r="E12" s="97"/>
      <c r="F12" s="98"/>
    </row>
    <row r="13" spans="1:6" ht="14.45" customHeight="1" x14ac:dyDescent="0.25">
      <c r="A13" s="54" t="s">
        <v>625</v>
      </c>
      <c r="B13" s="97">
        <v>48589021</v>
      </c>
      <c r="C13" s="109"/>
      <c r="D13" s="109"/>
      <c r="E13" s="109"/>
      <c r="F13" s="110"/>
    </row>
    <row r="14" spans="1:6" x14ac:dyDescent="0.25">
      <c r="A14" s="54" t="s">
        <v>631</v>
      </c>
      <c r="B14" s="97" t="s">
        <v>629</v>
      </c>
      <c r="C14" s="109"/>
      <c r="D14" s="109"/>
      <c r="E14" s="109"/>
      <c r="F14" s="110"/>
    </row>
    <row r="15" spans="1:6" ht="15.75" thickBot="1" x14ac:dyDescent="0.3">
      <c r="A15" s="51" t="s">
        <v>630</v>
      </c>
      <c r="B15" s="118">
        <v>43647</v>
      </c>
      <c r="C15" s="112"/>
      <c r="D15" s="112"/>
      <c r="E15" s="112"/>
      <c r="F15" s="113"/>
    </row>
    <row r="16" spans="1:6" x14ac:dyDescent="0.25">
      <c r="A16" s="52"/>
      <c r="B16" s="53"/>
      <c r="C16" s="53"/>
      <c r="D16" s="53"/>
      <c r="E16" s="53"/>
      <c r="F16" s="53"/>
    </row>
    <row r="17" spans="1:6" ht="15.75" thickBot="1" x14ac:dyDescent="0.3">
      <c r="A17" s="52"/>
      <c r="B17" s="53"/>
      <c r="C17" s="53"/>
      <c r="D17" s="53"/>
      <c r="E17" s="53"/>
      <c r="F17" s="53"/>
    </row>
    <row r="18" spans="1:6" x14ac:dyDescent="0.25">
      <c r="A18" s="120" t="s">
        <v>637</v>
      </c>
      <c r="B18" s="121"/>
      <c r="C18" s="121"/>
      <c r="D18" s="121"/>
      <c r="E18" s="121"/>
      <c r="F18" s="122"/>
    </row>
    <row r="19" spans="1:6" x14ac:dyDescent="0.25">
      <c r="A19" s="107"/>
      <c r="B19" s="108"/>
      <c r="C19" s="108"/>
      <c r="D19" s="108"/>
      <c r="E19" s="108"/>
      <c r="F19" s="119"/>
    </row>
    <row r="20" spans="1:6" x14ac:dyDescent="0.25">
      <c r="A20" s="103" t="s">
        <v>616</v>
      </c>
      <c r="B20" s="104"/>
      <c r="C20" s="104"/>
      <c r="D20" s="104"/>
      <c r="E20" s="104"/>
      <c r="F20" s="86" t="s">
        <v>617</v>
      </c>
    </row>
    <row r="21" spans="1:6" x14ac:dyDescent="0.25">
      <c r="A21" s="105" t="s">
        <v>62</v>
      </c>
      <c r="B21" s="106"/>
      <c r="C21" s="106"/>
      <c r="D21" s="106"/>
      <c r="E21" s="106"/>
      <c r="F21" s="87">
        <f>'01-RH'!K125</f>
        <v>0</v>
      </c>
    </row>
    <row r="22" spans="1:6" x14ac:dyDescent="0.25">
      <c r="A22" s="107" t="s">
        <v>222</v>
      </c>
      <c r="B22" s="108"/>
      <c r="C22" s="108"/>
      <c r="D22" s="108"/>
      <c r="E22" s="108"/>
      <c r="F22" s="88">
        <f>'02-RH, R-PS '!K131</f>
        <v>0</v>
      </c>
    </row>
    <row r="23" spans="1:6" x14ac:dyDescent="0.25">
      <c r="A23" s="105" t="s">
        <v>365</v>
      </c>
      <c r="B23" s="106"/>
      <c r="C23" s="106"/>
      <c r="D23" s="106"/>
      <c r="E23" s="106"/>
      <c r="F23" s="87">
        <f>'HR1'!K107</f>
        <v>0</v>
      </c>
    </row>
    <row r="24" spans="1:6" x14ac:dyDescent="0.25">
      <c r="A24" s="101" t="s">
        <v>618</v>
      </c>
      <c r="B24" s="102"/>
      <c r="C24" s="102"/>
      <c r="D24" s="102"/>
      <c r="E24" s="102"/>
      <c r="F24" s="88">
        <f>NO!K115</f>
        <v>0</v>
      </c>
    </row>
    <row r="25" spans="1:6" x14ac:dyDescent="0.25">
      <c r="A25" s="105" t="s">
        <v>565</v>
      </c>
      <c r="B25" s="106"/>
      <c r="C25" s="106"/>
      <c r="D25" s="106"/>
      <c r="E25" s="106"/>
      <c r="F25" s="87">
        <f>'R1, R2'!K119</f>
        <v>0</v>
      </c>
    </row>
    <row r="26" spans="1:6" x14ac:dyDescent="0.25">
      <c r="A26" s="101" t="s">
        <v>615</v>
      </c>
      <c r="B26" s="102"/>
      <c r="C26" s="102"/>
      <c r="D26" s="102"/>
      <c r="E26" s="102"/>
      <c r="F26" s="88">
        <f>'R-S'!K83</f>
        <v>0</v>
      </c>
    </row>
    <row r="27" spans="1:6" x14ac:dyDescent="0.25">
      <c r="A27" s="89"/>
      <c r="B27" s="90"/>
      <c r="C27" s="90"/>
      <c r="D27" s="90"/>
      <c r="E27" s="90"/>
      <c r="F27" s="91"/>
    </row>
    <row r="28" spans="1:6" x14ac:dyDescent="0.25">
      <c r="A28" s="89"/>
      <c r="B28" s="90"/>
      <c r="C28" s="90"/>
      <c r="D28" s="90"/>
      <c r="E28" s="90"/>
      <c r="F28" s="91"/>
    </row>
    <row r="29" spans="1:6" x14ac:dyDescent="0.25">
      <c r="A29" s="123" t="s">
        <v>634</v>
      </c>
      <c r="B29" s="124"/>
      <c r="C29" s="124"/>
      <c r="D29" s="124"/>
      <c r="E29" s="124"/>
      <c r="F29" s="92">
        <f>SUM(F21:F26)</f>
        <v>0</v>
      </c>
    </row>
    <row r="30" spans="1:6" x14ac:dyDescent="0.25">
      <c r="A30" s="101" t="s">
        <v>635</v>
      </c>
      <c r="B30" s="102"/>
      <c r="C30" s="102"/>
      <c r="D30" s="102"/>
      <c r="E30" s="102"/>
      <c r="F30" s="88">
        <f>F29*0.21</f>
        <v>0</v>
      </c>
    </row>
    <row r="31" spans="1:6" x14ac:dyDescent="0.25">
      <c r="A31" s="114" t="s">
        <v>636</v>
      </c>
      <c r="B31" s="115"/>
      <c r="C31" s="115"/>
      <c r="D31" s="115"/>
      <c r="E31" s="115"/>
      <c r="F31" s="93">
        <f>SUM(F29:F30)</f>
        <v>0</v>
      </c>
    </row>
    <row r="32" spans="1:6" ht="15.75" thickBot="1" x14ac:dyDescent="0.3">
      <c r="A32" s="116"/>
      <c r="B32" s="117"/>
      <c r="C32" s="117"/>
      <c r="D32" s="117"/>
      <c r="E32" s="117"/>
      <c r="F32" s="94"/>
    </row>
    <row r="33" spans="1:6" x14ac:dyDescent="0.25">
      <c r="A33" s="102"/>
      <c r="B33" s="102"/>
      <c r="C33" s="102"/>
      <c r="D33" s="102"/>
      <c r="E33" s="102"/>
      <c r="F33" s="45"/>
    </row>
  </sheetData>
  <mergeCells count="28">
    <mergeCell ref="A32:E32"/>
    <mergeCell ref="A33:E33"/>
    <mergeCell ref="B15:F15"/>
    <mergeCell ref="A19:F19"/>
    <mergeCell ref="A18:F18"/>
    <mergeCell ref="A29:E29"/>
    <mergeCell ref="A30:E30"/>
    <mergeCell ref="B5:F6"/>
    <mergeCell ref="B7:F7"/>
    <mergeCell ref="B9:F10"/>
    <mergeCell ref="A9:A10"/>
    <mergeCell ref="A31:E31"/>
    <mergeCell ref="B1:F2"/>
    <mergeCell ref="B3:F4"/>
    <mergeCell ref="A1:A2"/>
    <mergeCell ref="A3:A4"/>
    <mergeCell ref="A26:E26"/>
    <mergeCell ref="A20:E20"/>
    <mergeCell ref="A21:E21"/>
    <mergeCell ref="A22:E22"/>
    <mergeCell ref="A23:E23"/>
    <mergeCell ref="A24:E24"/>
    <mergeCell ref="A25:E25"/>
    <mergeCell ref="A11:A12"/>
    <mergeCell ref="B11:F12"/>
    <mergeCell ref="B13:F13"/>
    <mergeCell ref="B14:F14"/>
    <mergeCell ref="A5:A6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&amp;CProjektová dokumentace modernizace části elektroinstalace páteřních rozvodů a scénického osvětlení</oddHeader>
    <oddFooter>&amp;LMONTÁŽE ČAKOVICE s.r.o.&amp;C&amp;A
&amp;P/&amp;N&amp;R2540 P01 04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29" zoomScale="120" zoomScaleNormal="120" workbookViewId="0">
      <selection activeCell="D136" sqref="D136"/>
    </sheetView>
  </sheetViews>
  <sheetFormatPr defaultColWidth="9.140625" defaultRowHeight="11.25" x14ac:dyDescent="0.2"/>
  <cols>
    <col min="1" max="1" width="9.28515625" style="1" customWidth="1"/>
    <col min="2" max="2" width="6.28515625" style="35" customWidth="1"/>
    <col min="3" max="3" width="14.7109375" style="1" customWidth="1"/>
    <col min="4" max="4" width="40" style="1" customWidth="1"/>
    <col min="5" max="5" width="7.140625" style="35" customWidth="1"/>
    <col min="6" max="6" width="5.7109375" style="17" customWidth="1"/>
    <col min="7" max="7" width="10.7109375" style="5" customWidth="1"/>
    <col min="8" max="8" width="10.7109375" style="35" customWidth="1"/>
    <col min="9" max="10" width="10.7109375" style="5" customWidth="1"/>
    <col min="11" max="11" width="10.7109375" style="35" customWidth="1"/>
    <col min="12" max="12" width="9.140625" style="1"/>
    <col min="13" max="13" width="9.140625" style="1" customWidth="1"/>
    <col min="14" max="14" width="9.5703125" style="1" bestFit="1" customWidth="1"/>
    <col min="15" max="16384" width="9.140625" style="1"/>
  </cols>
  <sheetData>
    <row r="1" spans="1:11" ht="11.25" customHeight="1" x14ac:dyDescent="0.2">
      <c r="A1" s="125" t="s">
        <v>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1.25" customHeight="1" thickBo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1.25" customHeight="1" x14ac:dyDescent="0.2">
      <c r="A3" s="126" t="s">
        <v>0</v>
      </c>
      <c r="B3" s="126" t="s">
        <v>213</v>
      </c>
      <c r="C3" s="128" t="s">
        <v>1</v>
      </c>
      <c r="D3" s="128" t="s">
        <v>2</v>
      </c>
      <c r="E3" s="128" t="s">
        <v>3</v>
      </c>
      <c r="F3" s="128" t="s">
        <v>4</v>
      </c>
      <c r="G3" s="130" t="s">
        <v>5</v>
      </c>
      <c r="H3" s="130"/>
      <c r="I3" s="131" t="s">
        <v>6</v>
      </c>
      <c r="J3" s="131"/>
      <c r="K3" s="132" t="s">
        <v>7</v>
      </c>
    </row>
    <row r="4" spans="1:11" ht="11.25" customHeight="1" thickBot="1" x14ac:dyDescent="0.25">
      <c r="A4" s="127"/>
      <c r="B4" s="127"/>
      <c r="C4" s="129"/>
      <c r="D4" s="129"/>
      <c r="E4" s="129"/>
      <c r="F4" s="129"/>
      <c r="G4" s="66" t="s">
        <v>8</v>
      </c>
      <c r="H4" s="67" t="s">
        <v>9</v>
      </c>
      <c r="I4" s="68" t="s">
        <v>8</v>
      </c>
      <c r="J4" s="69" t="s">
        <v>9</v>
      </c>
      <c r="K4" s="133"/>
    </row>
    <row r="5" spans="1:11" ht="11.25" customHeight="1" x14ac:dyDescent="0.2">
      <c r="A5" s="10"/>
      <c r="B5" s="17"/>
      <c r="C5" s="10"/>
      <c r="D5" s="10"/>
      <c r="E5" s="17"/>
      <c r="G5" s="17"/>
      <c r="H5" s="17"/>
      <c r="I5" s="17"/>
      <c r="J5" s="17"/>
      <c r="K5" s="17"/>
    </row>
    <row r="6" spans="1:11" ht="11.25" customHeight="1" x14ac:dyDescent="0.2">
      <c r="A6" s="2"/>
      <c r="B6" s="37"/>
      <c r="C6" s="2"/>
      <c r="D6" s="2" t="s">
        <v>10</v>
      </c>
      <c r="E6" s="38" t="s">
        <v>11</v>
      </c>
      <c r="F6" s="18">
        <v>1</v>
      </c>
      <c r="G6" s="7"/>
      <c r="H6" s="7"/>
      <c r="I6" s="78"/>
      <c r="J6" s="7">
        <f>I6*F6</f>
        <v>0</v>
      </c>
      <c r="K6" s="7">
        <f>J6+H6</f>
        <v>0</v>
      </c>
    </row>
    <row r="7" spans="1:11" ht="11.25" customHeight="1" x14ac:dyDescent="0.2">
      <c r="A7" s="2"/>
      <c r="B7" s="37"/>
      <c r="C7" s="2"/>
      <c r="D7" s="2" t="s">
        <v>12</v>
      </c>
      <c r="E7" s="38" t="s">
        <v>13</v>
      </c>
      <c r="F7" s="18">
        <v>2</v>
      </c>
      <c r="G7" s="7"/>
      <c r="H7" s="7"/>
      <c r="I7" s="78"/>
      <c r="J7" s="7">
        <f t="shared" ref="J7:J8" si="0">I7*F7</f>
        <v>0</v>
      </c>
      <c r="K7" s="7">
        <f t="shared" ref="K7:K8" si="1">J7+H7</f>
        <v>0</v>
      </c>
    </row>
    <row r="8" spans="1:11" ht="11.25" customHeight="1" x14ac:dyDescent="0.2">
      <c r="A8" s="2"/>
      <c r="B8" s="37"/>
      <c r="C8" s="2"/>
      <c r="D8" s="2" t="s">
        <v>63</v>
      </c>
      <c r="E8" s="38" t="s">
        <v>11</v>
      </c>
      <c r="F8" s="18">
        <v>1</v>
      </c>
      <c r="G8" s="7"/>
      <c r="H8" s="7"/>
      <c r="I8" s="78"/>
      <c r="J8" s="7">
        <f t="shared" si="0"/>
        <v>0</v>
      </c>
      <c r="K8" s="7">
        <f t="shared" si="1"/>
        <v>0</v>
      </c>
    </row>
    <row r="9" spans="1:11" ht="11.25" customHeight="1" x14ac:dyDescent="0.2">
      <c r="A9" s="10"/>
      <c r="B9" s="17"/>
      <c r="C9" s="10"/>
      <c r="D9" s="10"/>
      <c r="E9" s="17"/>
      <c r="G9" s="17"/>
      <c r="H9" s="84"/>
      <c r="I9" s="56"/>
      <c r="J9" s="55">
        <f>SUM(J6:J8)</f>
        <v>0</v>
      </c>
      <c r="K9" s="55">
        <f>SUM(G9:J9)</f>
        <v>0</v>
      </c>
    </row>
    <row r="10" spans="1:11" ht="12" customHeight="1" thickBot="1" x14ac:dyDescent="0.25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</row>
    <row r="11" spans="1:11" ht="15.75" customHeight="1" x14ac:dyDescent="0.2">
      <c r="A11" s="126" t="s">
        <v>0</v>
      </c>
      <c r="B11" s="126" t="s">
        <v>213</v>
      </c>
      <c r="C11" s="128" t="s">
        <v>1</v>
      </c>
      <c r="D11" s="128" t="s">
        <v>2</v>
      </c>
      <c r="E11" s="128" t="s">
        <v>3</v>
      </c>
      <c r="F11" s="128" t="s">
        <v>4</v>
      </c>
      <c r="G11" s="130" t="s">
        <v>5</v>
      </c>
      <c r="H11" s="130"/>
      <c r="I11" s="131" t="s">
        <v>60</v>
      </c>
      <c r="J11" s="131"/>
      <c r="K11" s="132" t="s">
        <v>7</v>
      </c>
    </row>
    <row r="12" spans="1:11" ht="15.75" customHeight="1" thickBot="1" x14ac:dyDescent="0.25">
      <c r="A12" s="127"/>
      <c r="B12" s="127"/>
      <c r="C12" s="129"/>
      <c r="D12" s="129"/>
      <c r="E12" s="129"/>
      <c r="F12" s="129"/>
      <c r="G12" s="66" t="s">
        <v>8</v>
      </c>
      <c r="H12" s="67" t="s">
        <v>9</v>
      </c>
      <c r="I12" s="68" t="s">
        <v>8</v>
      </c>
      <c r="J12" s="69" t="s">
        <v>9</v>
      </c>
      <c r="K12" s="133"/>
    </row>
    <row r="14" spans="1:11" x14ac:dyDescent="0.2">
      <c r="A14" s="2" t="s">
        <v>57</v>
      </c>
      <c r="B14" s="37" t="s">
        <v>364</v>
      </c>
      <c r="C14" s="2" t="s">
        <v>54</v>
      </c>
      <c r="D14" s="2" t="s">
        <v>55</v>
      </c>
      <c r="E14" s="38" t="s">
        <v>13</v>
      </c>
      <c r="F14" s="18">
        <v>2</v>
      </c>
      <c r="G14" s="79"/>
      <c r="H14" s="7">
        <f>G14*F14</f>
        <v>0</v>
      </c>
      <c r="I14" s="78"/>
      <c r="J14" s="7">
        <f>I14*F14</f>
        <v>0</v>
      </c>
      <c r="K14" s="7">
        <f>J14+H14</f>
        <v>0</v>
      </c>
    </row>
    <row r="15" spans="1:11" x14ac:dyDescent="0.2">
      <c r="A15" s="2" t="s">
        <v>58</v>
      </c>
      <c r="B15" s="37" t="s">
        <v>364</v>
      </c>
      <c r="C15" s="2" t="s">
        <v>59</v>
      </c>
      <c r="D15" s="2" t="s">
        <v>14</v>
      </c>
      <c r="E15" s="38" t="s">
        <v>13</v>
      </c>
      <c r="F15" s="18">
        <v>1</v>
      </c>
      <c r="G15" s="79"/>
      <c r="H15" s="7">
        <f t="shared" ref="H15:H81" si="2">G15*F15</f>
        <v>0</v>
      </c>
      <c r="I15" s="78"/>
      <c r="J15" s="7">
        <f t="shared" ref="J15:J81" si="3">I15*F15</f>
        <v>0</v>
      </c>
      <c r="K15" s="7">
        <f t="shared" ref="K15:K81" si="4">J15+H15</f>
        <v>0</v>
      </c>
    </row>
    <row r="16" spans="1:11" x14ac:dyDescent="0.2">
      <c r="A16" s="2" t="s">
        <v>64</v>
      </c>
      <c r="B16" s="37" t="s">
        <v>364</v>
      </c>
      <c r="C16" s="2" t="s">
        <v>65</v>
      </c>
      <c r="D16" s="2" t="s">
        <v>15</v>
      </c>
      <c r="E16" s="38" t="s">
        <v>13</v>
      </c>
      <c r="F16" s="18">
        <v>2</v>
      </c>
      <c r="G16" s="79"/>
      <c r="H16" s="7">
        <f t="shared" si="2"/>
        <v>0</v>
      </c>
      <c r="I16" s="78"/>
      <c r="J16" s="7">
        <f t="shared" si="3"/>
        <v>0</v>
      </c>
      <c r="K16" s="7">
        <f t="shared" si="4"/>
        <v>0</v>
      </c>
    </row>
    <row r="17" spans="1:11" x14ac:dyDescent="0.2">
      <c r="A17" s="2" t="s">
        <v>66</v>
      </c>
      <c r="B17" s="37" t="s">
        <v>364</v>
      </c>
      <c r="C17" s="2" t="s">
        <v>56</v>
      </c>
      <c r="D17" s="2" t="s">
        <v>16</v>
      </c>
      <c r="E17" s="38" t="s">
        <v>13</v>
      </c>
      <c r="F17" s="18">
        <v>2</v>
      </c>
      <c r="G17" s="79"/>
      <c r="H17" s="7">
        <f t="shared" si="2"/>
        <v>0</v>
      </c>
      <c r="I17" s="78"/>
      <c r="J17" s="7">
        <f t="shared" si="3"/>
        <v>0</v>
      </c>
      <c r="K17" s="7">
        <f t="shared" si="4"/>
        <v>0</v>
      </c>
    </row>
    <row r="18" spans="1:11" x14ac:dyDescent="0.2">
      <c r="A18" s="2" t="s">
        <v>20</v>
      </c>
      <c r="B18" s="37" t="s">
        <v>364</v>
      </c>
      <c r="C18" s="2" t="s">
        <v>21</v>
      </c>
      <c r="D18" s="2" t="s">
        <v>22</v>
      </c>
      <c r="E18" s="38" t="s">
        <v>13</v>
      </c>
      <c r="F18" s="18">
        <v>1</v>
      </c>
      <c r="G18" s="79"/>
      <c r="H18" s="7">
        <f t="shared" si="2"/>
        <v>0</v>
      </c>
      <c r="I18" s="78"/>
      <c r="J18" s="7">
        <f t="shared" si="3"/>
        <v>0</v>
      </c>
      <c r="K18" s="7">
        <f t="shared" si="4"/>
        <v>0</v>
      </c>
    </row>
    <row r="19" spans="1:11" x14ac:dyDescent="0.2">
      <c r="A19" s="2" t="s">
        <v>24</v>
      </c>
      <c r="B19" s="37" t="s">
        <v>364</v>
      </c>
      <c r="C19" s="2" t="s">
        <v>25</v>
      </c>
      <c r="D19" s="2" t="s">
        <v>23</v>
      </c>
      <c r="E19" s="38" t="s">
        <v>13</v>
      </c>
      <c r="F19" s="18">
        <v>4</v>
      </c>
      <c r="G19" s="79"/>
      <c r="H19" s="7">
        <f t="shared" si="2"/>
        <v>0</v>
      </c>
      <c r="I19" s="78"/>
      <c r="J19" s="7">
        <f t="shared" si="3"/>
        <v>0</v>
      </c>
      <c r="K19" s="7">
        <f t="shared" si="4"/>
        <v>0</v>
      </c>
    </row>
    <row r="20" spans="1:11" x14ac:dyDescent="0.2">
      <c r="A20" s="2" t="s">
        <v>17</v>
      </c>
      <c r="B20" s="37" t="s">
        <v>364</v>
      </c>
      <c r="C20" s="2" t="s">
        <v>18</v>
      </c>
      <c r="D20" s="2" t="s">
        <v>19</v>
      </c>
      <c r="E20" s="38" t="s">
        <v>13</v>
      </c>
      <c r="F20" s="18">
        <v>2</v>
      </c>
      <c r="G20" s="79"/>
      <c r="H20" s="7">
        <f t="shared" si="2"/>
        <v>0</v>
      </c>
      <c r="I20" s="78"/>
      <c r="J20" s="7">
        <f t="shared" si="3"/>
        <v>0</v>
      </c>
      <c r="K20" s="7">
        <f t="shared" si="4"/>
        <v>0</v>
      </c>
    </row>
    <row r="21" spans="1:11" x14ac:dyDescent="0.2">
      <c r="A21" s="14" t="s">
        <v>208</v>
      </c>
      <c r="B21" s="37" t="s">
        <v>364</v>
      </c>
      <c r="C21" s="14" t="s">
        <v>209</v>
      </c>
      <c r="D21" s="14" t="s">
        <v>210</v>
      </c>
      <c r="E21" s="33" t="s">
        <v>211</v>
      </c>
      <c r="F21" s="19">
        <v>1</v>
      </c>
      <c r="G21" s="79"/>
      <c r="H21" s="7">
        <f t="shared" ref="H21" si="5">G21*F21</f>
        <v>0</v>
      </c>
      <c r="I21" s="78"/>
      <c r="J21" s="7">
        <f t="shared" ref="J21" si="6">I21*F21</f>
        <v>0</v>
      </c>
      <c r="K21" s="7">
        <f t="shared" ref="K21" si="7">J21+H21</f>
        <v>0</v>
      </c>
    </row>
    <row r="22" spans="1:11" x14ac:dyDescent="0.2">
      <c r="A22" s="2" t="s">
        <v>29</v>
      </c>
      <c r="B22" s="37" t="s">
        <v>364</v>
      </c>
      <c r="C22" s="2" t="s">
        <v>30</v>
      </c>
      <c r="D22" s="2" t="s">
        <v>31</v>
      </c>
      <c r="E22" s="38" t="s">
        <v>13</v>
      </c>
      <c r="F22" s="18">
        <v>5</v>
      </c>
      <c r="G22" s="79"/>
      <c r="H22" s="7">
        <f t="shared" si="2"/>
        <v>0</v>
      </c>
      <c r="I22" s="78"/>
      <c r="J22" s="7">
        <f t="shared" si="3"/>
        <v>0</v>
      </c>
      <c r="K22" s="7">
        <f t="shared" si="4"/>
        <v>0</v>
      </c>
    </row>
    <row r="23" spans="1:11" x14ac:dyDescent="0.2">
      <c r="A23" s="2" t="s">
        <v>67</v>
      </c>
      <c r="B23" s="37" t="s">
        <v>364</v>
      </c>
      <c r="C23" s="2" t="s">
        <v>68</v>
      </c>
      <c r="D23" s="2" t="s">
        <v>31</v>
      </c>
      <c r="E23" s="38" t="s">
        <v>13</v>
      </c>
      <c r="F23" s="18">
        <v>6</v>
      </c>
      <c r="G23" s="79"/>
      <c r="H23" s="7">
        <f t="shared" si="2"/>
        <v>0</v>
      </c>
      <c r="I23" s="78"/>
      <c r="J23" s="7">
        <f t="shared" si="3"/>
        <v>0</v>
      </c>
      <c r="K23" s="7">
        <f t="shared" si="4"/>
        <v>0</v>
      </c>
    </row>
    <row r="24" spans="1:11" x14ac:dyDescent="0.2">
      <c r="A24" s="2" t="s">
        <v>69</v>
      </c>
      <c r="B24" s="37" t="s">
        <v>364</v>
      </c>
      <c r="C24" s="2" t="s">
        <v>70</v>
      </c>
      <c r="D24" s="2" t="s">
        <v>32</v>
      </c>
      <c r="E24" s="38" t="s">
        <v>13</v>
      </c>
      <c r="F24" s="18">
        <v>3</v>
      </c>
      <c r="G24" s="79"/>
      <c r="H24" s="7">
        <f t="shared" si="2"/>
        <v>0</v>
      </c>
      <c r="I24" s="78"/>
      <c r="J24" s="7">
        <f t="shared" si="3"/>
        <v>0</v>
      </c>
      <c r="K24" s="7">
        <f t="shared" si="4"/>
        <v>0</v>
      </c>
    </row>
    <row r="25" spans="1:11" x14ac:dyDescent="0.2">
      <c r="A25" s="2" t="s">
        <v>71</v>
      </c>
      <c r="B25" s="37" t="s">
        <v>364</v>
      </c>
      <c r="C25" s="2" t="s">
        <v>72</v>
      </c>
      <c r="D25" s="2" t="s">
        <v>32</v>
      </c>
      <c r="E25" s="38" t="s">
        <v>13</v>
      </c>
      <c r="F25" s="18">
        <v>5</v>
      </c>
      <c r="G25" s="79"/>
      <c r="H25" s="7">
        <f t="shared" si="2"/>
        <v>0</v>
      </c>
      <c r="I25" s="78"/>
      <c r="J25" s="7">
        <f t="shared" si="3"/>
        <v>0</v>
      </c>
      <c r="K25" s="7">
        <f t="shared" si="4"/>
        <v>0</v>
      </c>
    </row>
    <row r="26" spans="1:11" x14ac:dyDescent="0.2">
      <c r="A26" s="2" t="s">
        <v>73</v>
      </c>
      <c r="B26" s="37" t="s">
        <v>364</v>
      </c>
      <c r="C26" s="2" t="s">
        <v>74</v>
      </c>
      <c r="D26" s="2" t="s">
        <v>75</v>
      </c>
      <c r="E26" s="38" t="s">
        <v>13</v>
      </c>
      <c r="F26" s="18">
        <v>1</v>
      </c>
      <c r="G26" s="79"/>
      <c r="H26" s="7">
        <f t="shared" si="2"/>
        <v>0</v>
      </c>
      <c r="I26" s="78"/>
      <c r="J26" s="7">
        <f t="shared" si="3"/>
        <v>0</v>
      </c>
      <c r="K26" s="7">
        <f t="shared" si="4"/>
        <v>0</v>
      </c>
    </row>
    <row r="27" spans="1:11" x14ac:dyDescent="0.2">
      <c r="A27" s="2" t="s">
        <v>76</v>
      </c>
      <c r="B27" s="37" t="s">
        <v>364</v>
      </c>
      <c r="C27" s="2" t="s">
        <v>77</v>
      </c>
      <c r="D27" s="2" t="s">
        <v>78</v>
      </c>
      <c r="E27" s="38" t="s">
        <v>13</v>
      </c>
      <c r="F27" s="18">
        <v>1</v>
      </c>
      <c r="G27" s="79"/>
      <c r="H27" s="7">
        <f t="shared" si="2"/>
        <v>0</v>
      </c>
      <c r="I27" s="78"/>
      <c r="J27" s="7">
        <f t="shared" si="3"/>
        <v>0</v>
      </c>
      <c r="K27" s="7">
        <f t="shared" si="4"/>
        <v>0</v>
      </c>
    </row>
    <row r="28" spans="1:11" x14ac:dyDescent="0.2">
      <c r="A28" s="2" t="s">
        <v>79</v>
      </c>
      <c r="B28" s="37" t="s">
        <v>364</v>
      </c>
      <c r="C28" s="2" t="s">
        <v>80</v>
      </c>
      <c r="D28" s="2" t="s">
        <v>81</v>
      </c>
      <c r="E28" s="38" t="s">
        <v>13</v>
      </c>
      <c r="F28" s="18">
        <v>1</v>
      </c>
      <c r="G28" s="79"/>
      <c r="H28" s="7">
        <f t="shared" si="2"/>
        <v>0</v>
      </c>
      <c r="I28" s="78"/>
      <c r="J28" s="7">
        <f t="shared" si="3"/>
        <v>0</v>
      </c>
      <c r="K28" s="7">
        <f t="shared" si="4"/>
        <v>0</v>
      </c>
    </row>
    <row r="29" spans="1:11" x14ac:dyDescent="0.2">
      <c r="A29" s="2" t="s">
        <v>82</v>
      </c>
      <c r="B29" s="37" t="s">
        <v>364</v>
      </c>
      <c r="C29" s="2" t="s">
        <v>83</v>
      </c>
      <c r="D29" s="2" t="s">
        <v>84</v>
      </c>
      <c r="E29" s="38" t="s">
        <v>13</v>
      </c>
      <c r="F29" s="18">
        <v>3</v>
      </c>
      <c r="G29" s="79"/>
      <c r="H29" s="7">
        <f t="shared" si="2"/>
        <v>0</v>
      </c>
      <c r="I29" s="78"/>
      <c r="J29" s="7">
        <f t="shared" si="3"/>
        <v>0</v>
      </c>
      <c r="K29" s="7">
        <f t="shared" si="4"/>
        <v>0</v>
      </c>
    </row>
    <row r="30" spans="1:11" x14ac:dyDescent="0.2">
      <c r="A30" s="2" t="s">
        <v>26</v>
      </c>
      <c r="B30" s="37" t="s">
        <v>364</v>
      </c>
      <c r="C30" s="2" t="s">
        <v>27</v>
      </c>
      <c r="D30" s="2" t="s">
        <v>28</v>
      </c>
      <c r="E30" s="38" t="s">
        <v>13</v>
      </c>
      <c r="F30" s="18">
        <v>1</v>
      </c>
      <c r="G30" s="79"/>
      <c r="H30" s="7">
        <f t="shared" si="2"/>
        <v>0</v>
      </c>
      <c r="I30" s="78"/>
      <c r="J30" s="7">
        <f t="shared" si="3"/>
        <v>0</v>
      </c>
      <c r="K30" s="7">
        <f t="shared" si="4"/>
        <v>0</v>
      </c>
    </row>
    <row r="31" spans="1:11" x14ac:dyDescent="0.2">
      <c r="A31" s="2" t="s">
        <v>85</v>
      </c>
      <c r="B31" s="37" t="s">
        <v>364</v>
      </c>
      <c r="C31" s="2" t="s">
        <v>86</v>
      </c>
      <c r="D31" s="2" t="s">
        <v>87</v>
      </c>
      <c r="E31" s="38" t="s">
        <v>13</v>
      </c>
      <c r="F31" s="18">
        <v>2</v>
      </c>
      <c r="G31" s="79"/>
      <c r="H31" s="7">
        <f t="shared" si="2"/>
        <v>0</v>
      </c>
      <c r="I31" s="78"/>
      <c r="J31" s="7">
        <f t="shared" si="3"/>
        <v>0</v>
      </c>
      <c r="K31" s="7">
        <f t="shared" si="4"/>
        <v>0</v>
      </c>
    </row>
    <row r="32" spans="1:11" x14ac:dyDescent="0.2">
      <c r="A32" s="2" t="s">
        <v>88</v>
      </c>
      <c r="B32" s="37" t="s">
        <v>364</v>
      </c>
      <c r="C32" s="2" t="s">
        <v>89</v>
      </c>
      <c r="D32" s="2" t="s">
        <v>90</v>
      </c>
      <c r="E32" s="38" t="s">
        <v>13</v>
      </c>
      <c r="F32" s="18">
        <v>1</v>
      </c>
      <c r="G32" s="79"/>
      <c r="H32" s="7">
        <f t="shared" si="2"/>
        <v>0</v>
      </c>
      <c r="I32" s="78"/>
      <c r="J32" s="7">
        <f t="shared" si="3"/>
        <v>0</v>
      </c>
      <c r="K32" s="7">
        <f t="shared" si="4"/>
        <v>0</v>
      </c>
    </row>
    <row r="33" spans="1:11" x14ac:dyDescent="0.2">
      <c r="A33" s="2" t="s">
        <v>91</v>
      </c>
      <c r="B33" s="37" t="s">
        <v>364</v>
      </c>
      <c r="C33" s="2" t="s">
        <v>92</v>
      </c>
      <c r="D33" s="2" t="s">
        <v>93</v>
      </c>
      <c r="E33" s="38" t="s">
        <v>13</v>
      </c>
      <c r="F33" s="18">
        <v>3</v>
      </c>
      <c r="G33" s="79"/>
      <c r="H33" s="7">
        <f t="shared" si="2"/>
        <v>0</v>
      </c>
      <c r="I33" s="78"/>
      <c r="J33" s="7">
        <f t="shared" si="3"/>
        <v>0</v>
      </c>
      <c r="K33" s="7">
        <f t="shared" si="4"/>
        <v>0</v>
      </c>
    </row>
    <row r="34" spans="1:11" x14ac:dyDescent="0.2">
      <c r="A34" s="2" t="s">
        <v>94</v>
      </c>
      <c r="B34" s="37" t="s">
        <v>364</v>
      </c>
      <c r="C34" s="2" t="s">
        <v>95</v>
      </c>
      <c r="D34" s="2" t="s">
        <v>96</v>
      </c>
      <c r="E34" s="38" t="s">
        <v>13</v>
      </c>
      <c r="F34" s="18">
        <v>3</v>
      </c>
      <c r="G34" s="79"/>
      <c r="H34" s="7">
        <f t="shared" si="2"/>
        <v>0</v>
      </c>
      <c r="I34" s="78"/>
      <c r="J34" s="7">
        <f t="shared" si="3"/>
        <v>0</v>
      </c>
      <c r="K34" s="7">
        <f t="shared" si="4"/>
        <v>0</v>
      </c>
    </row>
    <row r="35" spans="1:11" x14ac:dyDescent="0.2">
      <c r="A35" s="2" t="s">
        <v>97</v>
      </c>
      <c r="B35" s="37" t="s">
        <v>364</v>
      </c>
      <c r="C35" s="2" t="s">
        <v>98</v>
      </c>
      <c r="D35" s="2" t="s">
        <v>99</v>
      </c>
      <c r="E35" s="38" t="s">
        <v>13</v>
      </c>
      <c r="F35" s="18">
        <v>4</v>
      </c>
      <c r="G35" s="79"/>
      <c r="H35" s="7">
        <f t="shared" si="2"/>
        <v>0</v>
      </c>
      <c r="I35" s="78"/>
      <c r="J35" s="7">
        <f t="shared" si="3"/>
        <v>0</v>
      </c>
      <c r="K35" s="7">
        <f t="shared" si="4"/>
        <v>0</v>
      </c>
    </row>
    <row r="36" spans="1:11" x14ac:dyDescent="0.2">
      <c r="A36" s="2" t="s">
        <v>100</v>
      </c>
      <c r="B36" s="37" t="s">
        <v>364</v>
      </c>
      <c r="C36" s="2" t="s">
        <v>101</v>
      </c>
      <c r="D36" s="2" t="s">
        <v>102</v>
      </c>
      <c r="E36" s="38" t="s">
        <v>13</v>
      </c>
      <c r="F36" s="18">
        <v>1</v>
      </c>
      <c r="G36" s="79"/>
      <c r="H36" s="7">
        <f t="shared" si="2"/>
        <v>0</v>
      </c>
      <c r="I36" s="78"/>
      <c r="J36" s="7">
        <f t="shared" si="3"/>
        <v>0</v>
      </c>
      <c r="K36" s="7">
        <f t="shared" si="4"/>
        <v>0</v>
      </c>
    </row>
    <row r="37" spans="1:11" x14ac:dyDescent="0.2">
      <c r="A37" s="2" t="s">
        <v>103</v>
      </c>
      <c r="B37" s="37" t="s">
        <v>364</v>
      </c>
      <c r="C37" s="2" t="s">
        <v>104</v>
      </c>
      <c r="D37" s="2" t="s">
        <v>105</v>
      </c>
      <c r="E37" s="38" t="s">
        <v>13</v>
      </c>
      <c r="F37" s="18">
        <v>1</v>
      </c>
      <c r="G37" s="79"/>
      <c r="H37" s="7">
        <f t="shared" si="2"/>
        <v>0</v>
      </c>
      <c r="I37" s="78"/>
      <c r="J37" s="7">
        <f t="shared" si="3"/>
        <v>0</v>
      </c>
      <c r="K37" s="7">
        <f t="shared" si="4"/>
        <v>0</v>
      </c>
    </row>
    <row r="38" spans="1:11" x14ac:dyDescent="0.2">
      <c r="A38" s="2" t="s">
        <v>106</v>
      </c>
      <c r="B38" s="37" t="s">
        <v>364</v>
      </c>
      <c r="C38" s="2" t="s">
        <v>107</v>
      </c>
      <c r="D38" s="2" t="s">
        <v>108</v>
      </c>
      <c r="E38" s="38" t="s">
        <v>13</v>
      </c>
      <c r="F38" s="18">
        <v>1</v>
      </c>
      <c r="G38" s="79"/>
      <c r="H38" s="7">
        <f t="shared" si="2"/>
        <v>0</v>
      </c>
      <c r="I38" s="78"/>
      <c r="J38" s="7">
        <f t="shared" si="3"/>
        <v>0</v>
      </c>
      <c r="K38" s="7">
        <f t="shared" si="4"/>
        <v>0</v>
      </c>
    </row>
    <row r="39" spans="1:11" x14ac:dyDescent="0.2">
      <c r="A39" s="2" t="s">
        <v>109</v>
      </c>
      <c r="B39" s="37" t="s">
        <v>364</v>
      </c>
      <c r="C39" s="2" t="s">
        <v>110</v>
      </c>
      <c r="D39" s="2" t="s">
        <v>111</v>
      </c>
      <c r="E39" s="38" t="s">
        <v>13</v>
      </c>
      <c r="F39" s="18">
        <v>1</v>
      </c>
      <c r="G39" s="79"/>
      <c r="H39" s="7">
        <f t="shared" si="2"/>
        <v>0</v>
      </c>
      <c r="I39" s="78"/>
      <c r="J39" s="7">
        <f t="shared" si="3"/>
        <v>0</v>
      </c>
      <c r="K39" s="7">
        <f t="shared" si="4"/>
        <v>0</v>
      </c>
    </row>
    <row r="40" spans="1:11" x14ac:dyDescent="0.2">
      <c r="A40" s="2" t="s">
        <v>112</v>
      </c>
      <c r="B40" s="37" t="s">
        <v>364</v>
      </c>
      <c r="C40" s="2" t="s">
        <v>113</v>
      </c>
      <c r="D40" s="2" t="s">
        <v>114</v>
      </c>
      <c r="E40" s="38" t="s">
        <v>13</v>
      </c>
      <c r="F40" s="18">
        <v>1</v>
      </c>
      <c r="G40" s="79"/>
      <c r="H40" s="7">
        <f t="shared" si="2"/>
        <v>0</v>
      </c>
      <c r="I40" s="78"/>
      <c r="J40" s="7">
        <f t="shared" si="3"/>
        <v>0</v>
      </c>
      <c r="K40" s="7">
        <f t="shared" si="4"/>
        <v>0</v>
      </c>
    </row>
    <row r="41" spans="1:11" x14ac:dyDescent="0.2">
      <c r="A41" s="2" t="s">
        <v>115</v>
      </c>
      <c r="B41" s="37" t="s">
        <v>364</v>
      </c>
      <c r="C41" s="2" t="s">
        <v>116</v>
      </c>
      <c r="D41" s="2" t="s">
        <v>117</v>
      </c>
      <c r="E41" s="38" t="s">
        <v>13</v>
      </c>
      <c r="F41" s="18">
        <v>1</v>
      </c>
      <c r="G41" s="79"/>
      <c r="H41" s="7">
        <f t="shared" si="2"/>
        <v>0</v>
      </c>
      <c r="I41" s="78"/>
      <c r="J41" s="7">
        <f t="shared" si="3"/>
        <v>0</v>
      </c>
      <c r="K41" s="7">
        <f t="shared" si="4"/>
        <v>0</v>
      </c>
    </row>
    <row r="42" spans="1:11" x14ac:dyDescent="0.2">
      <c r="A42" s="2" t="s">
        <v>34</v>
      </c>
      <c r="B42" s="37" t="s">
        <v>364</v>
      </c>
      <c r="C42" s="2" t="s">
        <v>35</v>
      </c>
      <c r="D42" s="2" t="s">
        <v>33</v>
      </c>
      <c r="E42" s="38" t="s">
        <v>13</v>
      </c>
      <c r="F42" s="18">
        <v>2</v>
      </c>
      <c r="G42" s="79"/>
      <c r="H42" s="7">
        <f t="shared" si="2"/>
        <v>0</v>
      </c>
      <c r="I42" s="78"/>
      <c r="J42" s="7">
        <f t="shared" si="3"/>
        <v>0</v>
      </c>
      <c r="K42" s="7">
        <f t="shared" si="4"/>
        <v>0</v>
      </c>
    </row>
    <row r="43" spans="1:11" x14ac:dyDescent="0.2">
      <c r="A43" s="2"/>
      <c r="B43" s="37" t="s">
        <v>364</v>
      </c>
      <c r="C43" s="2" t="s">
        <v>131</v>
      </c>
      <c r="D43" s="2" t="s">
        <v>132</v>
      </c>
      <c r="E43" s="38" t="s">
        <v>13</v>
      </c>
      <c r="F43" s="18">
        <v>6</v>
      </c>
      <c r="G43" s="79"/>
      <c r="H43" s="7">
        <f t="shared" ref="H43:H44" si="8">G43*F43</f>
        <v>0</v>
      </c>
      <c r="I43" s="78"/>
      <c r="J43" s="7">
        <f t="shared" ref="J43:J44" si="9">I43*F43</f>
        <v>0</v>
      </c>
      <c r="K43" s="7">
        <f t="shared" ref="K43:K44" si="10">J43+H43</f>
        <v>0</v>
      </c>
    </row>
    <row r="44" spans="1:11" x14ac:dyDescent="0.2">
      <c r="A44" s="2" t="s">
        <v>137</v>
      </c>
      <c r="B44" s="37" t="s">
        <v>364</v>
      </c>
      <c r="C44" s="2" t="s">
        <v>138</v>
      </c>
      <c r="D44" s="2" t="s">
        <v>33</v>
      </c>
      <c r="E44" s="38" t="s">
        <v>13</v>
      </c>
      <c r="F44" s="18">
        <v>1</v>
      </c>
      <c r="G44" s="79"/>
      <c r="H44" s="7">
        <f t="shared" si="8"/>
        <v>0</v>
      </c>
      <c r="I44" s="78"/>
      <c r="J44" s="7">
        <f t="shared" si="9"/>
        <v>0</v>
      </c>
      <c r="K44" s="7">
        <f t="shared" si="10"/>
        <v>0</v>
      </c>
    </row>
    <row r="45" spans="1:11" x14ac:dyDescent="0.2">
      <c r="A45" s="2"/>
      <c r="B45" s="37" t="s">
        <v>364</v>
      </c>
      <c r="C45" s="2" t="s">
        <v>131</v>
      </c>
      <c r="D45" s="2" t="s">
        <v>139</v>
      </c>
      <c r="E45" s="38" t="s">
        <v>13</v>
      </c>
      <c r="F45" s="18">
        <v>2</v>
      </c>
      <c r="G45" s="79"/>
      <c r="H45" s="7">
        <f t="shared" ref="H45" si="11">G45*F45</f>
        <v>0</v>
      </c>
      <c r="I45" s="78"/>
      <c r="J45" s="7">
        <f t="shared" ref="J45" si="12">I45*F45</f>
        <v>0</v>
      </c>
      <c r="K45" s="7">
        <f t="shared" ref="K45" si="13">J45+H45</f>
        <v>0</v>
      </c>
    </row>
    <row r="46" spans="1:11" x14ac:dyDescent="0.2">
      <c r="A46" s="2" t="s">
        <v>118</v>
      </c>
      <c r="B46" s="37" t="s">
        <v>364</v>
      </c>
      <c r="C46" s="2" t="s">
        <v>119</v>
      </c>
      <c r="D46" s="2" t="s">
        <v>120</v>
      </c>
      <c r="E46" s="38" t="s">
        <v>13</v>
      </c>
      <c r="F46" s="18">
        <v>1</v>
      </c>
      <c r="G46" s="79"/>
      <c r="H46" s="7">
        <f t="shared" si="2"/>
        <v>0</v>
      </c>
      <c r="I46" s="78"/>
      <c r="J46" s="7">
        <f t="shared" si="3"/>
        <v>0</v>
      </c>
      <c r="K46" s="7">
        <f t="shared" si="4"/>
        <v>0</v>
      </c>
    </row>
    <row r="47" spans="1:11" x14ac:dyDescent="0.2">
      <c r="A47" s="2" t="s">
        <v>121</v>
      </c>
      <c r="B47" s="37" t="s">
        <v>364</v>
      </c>
      <c r="C47" s="2" t="s">
        <v>122</v>
      </c>
      <c r="D47" s="2" t="s">
        <v>120</v>
      </c>
      <c r="E47" s="38" t="s">
        <v>13</v>
      </c>
      <c r="F47" s="18">
        <v>1</v>
      </c>
      <c r="G47" s="79"/>
      <c r="H47" s="7">
        <f t="shared" si="2"/>
        <v>0</v>
      </c>
      <c r="I47" s="78"/>
      <c r="J47" s="7">
        <f t="shared" si="3"/>
        <v>0</v>
      </c>
      <c r="K47" s="7">
        <f t="shared" si="4"/>
        <v>0</v>
      </c>
    </row>
    <row r="48" spans="1:11" x14ac:dyDescent="0.2">
      <c r="A48" s="3" t="s">
        <v>123</v>
      </c>
      <c r="B48" s="37" t="s">
        <v>364</v>
      </c>
      <c r="C48" s="3" t="s">
        <v>124</v>
      </c>
      <c r="D48" s="3" t="s">
        <v>126</v>
      </c>
      <c r="E48" s="38" t="s">
        <v>13</v>
      </c>
      <c r="F48" s="18">
        <v>2</v>
      </c>
      <c r="G48" s="79"/>
      <c r="H48" s="7">
        <f t="shared" si="2"/>
        <v>0</v>
      </c>
      <c r="I48" s="78"/>
      <c r="J48" s="7">
        <f t="shared" si="3"/>
        <v>0</v>
      </c>
      <c r="K48" s="7">
        <f t="shared" si="4"/>
        <v>0</v>
      </c>
    </row>
    <row r="49" spans="1:11" x14ac:dyDescent="0.2">
      <c r="A49" s="3"/>
      <c r="B49" s="37" t="s">
        <v>364</v>
      </c>
      <c r="C49" s="3" t="s">
        <v>127</v>
      </c>
      <c r="D49" s="3" t="s">
        <v>125</v>
      </c>
      <c r="E49" s="38" t="s">
        <v>13</v>
      </c>
      <c r="F49" s="18">
        <v>1</v>
      </c>
      <c r="G49" s="79"/>
      <c r="H49" s="7">
        <f t="shared" si="2"/>
        <v>0</v>
      </c>
      <c r="I49" s="78"/>
      <c r="J49" s="7">
        <f t="shared" si="3"/>
        <v>0</v>
      </c>
      <c r="K49" s="7">
        <f t="shared" si="4"/>
        <v>0</v>
      </c>
    </row>
    <row r="50" spans="1:11" x14ac:dyDescent="0.2">
      <c r="A50" s="3"/>
      <c r="B50" s="37" t="s">
        <v>364</v>
      </c>
      <c r="C50" s="3" t="s">
        <v>128</v>
      </c>
      <c r="D50" s="3" t="s">
        <v>129</v>
      </c>
      <c r="E50" s="38" t="s">
        <v>13</v>
      </c>
      <c r="F50" s="18">
        <v>3</v>
      </c>
      <c r="G50" s="79"/>
      <c r="H50" s="7">
        <f t="shared" si="2"/>
        <v>0</v>
      </c>
      <c r="I50" s="78"/>
      <c r="J50" s="7">
        <f t="shared" si="3"/>
        <v>0</v>
      </c>
      <c r="K50" s="7">
        <f t="shared" si="4"/>
        <v>0</v>
      </c>
    </row>
    <row r="51" spans="1:11" x14ac:dyDescent="0.2">
      <c r="A51" s="3"/>
      <c r="B51" s="37" t="s">
        <v>364</v>
      </c>
      <c r="C51" s="3" t="s">
        <v>128</v>
      </c>
      <c r="D51" s="3" t="s">
        <v>130</v>
      </c>
      <c r="E51" s="38" t="s">
        <v>13</v>
      </c>
      <c r="F51" s="18">
        <v>3</v>
      </c>
      <c r="G51" s="79"/>
      <c r="H51" s="7">
        <f t="shared" si="2"/>
        <v>0</v>
      </c>
      <c r="I51" s="78"/>
      <c r="J51" s="7">
        <f t="shared" si="3"/>
        <v>0</v>
      </c>
      <c r="K51" s="7">
        <f t="shared" si="4"/>
        <v>0</v>
      </c>
    </row>
    <row r="52" spans="1:11" x14ac:dyDescent="0.2">
      <c r="A52" s="3" t="s">
        <v>133</v>
      </c>
      <c r="B52" s="37" t="s">
        <v>364</v>
      </c>
      <c r="C52" s="3" t="s">
        <v>134</v>
      </c>
      <c r="D52" s="3" t="s">
        <v>207</v>
      </c>
      <c r="E52" s="38" t="s">
        <v>13</v>
      </c>
      <c r="F52" s="18">
        <v>1</v>
      </c>
      <c r="G52" s="79"/>
      <c r="H52" s="7">
        <f t="shared" si="2"/>
        <v>0</v>
      </c>
      <c r="I52" s="78"/>
      <c r="J52" s="7">
        <f t="shared" si="3"/>
        <v>0</v>
      </c>
      <c r="K52" s="7">
        <f t="shared" si="4"/>
        <v>0</v>
      </c>
    </row>
    <row r="53" spans="1:11" x14ac:dyDescent="0.2">
      <c r="A53" s="3" t="s">
        <v>202</v>
      </c>
      <c r="B53" s="37" t="s">
        <v>364</v>
      </c>
      <c r="C53" s="13" t="s">
        <v>206</v>
      </c>
      <c r="D53" s="3" t="s">
        <v>203</v>
      </c>
      <c r="E53" s="38" t="s">
        <v>13</v>
      </c>
      <c r="F53" s="18">
        <v>1</v>
      </c>
      <c r="G53" s="78"/>
      <c r="H53" s="7">
        <f t="shared" ref="H53" si="14">G53*F53</f>
        <v>0</v>
      </c>
      <c r="I53" s="78"/>
      <c r="J53" s="7">
        <f t="shared" ref="J53" si="15">I53*F53</f>
        <v>0</v>
      </c>
      <c r="K53" s="7">
        <f t="shared" ref="K53" si="16">J53+H53</f>
        <v>0</v>
      </c>
    </row>
    <row r="54" spans="1:11" x14ac:dyDescent="0.2">
      <c r="A54" s="3"/>
      <c r="B54" s="37" t="s">
        <v>364</v>
      </c>
      <c r="C54" s="3" t="s">
        <v>135</v>
      </c>
      <c r="D54" s="3" t="s">
        <v>136</v>
      </c>
      <c r="E54" s="38" t="s">
        <v>13</v>
      </c>
      <c r="F54" s="18">
        <v>3</v>
      </c>
      <c r="G54" s="79"/>
      <c r="H54" s="7">
        <f t="shared" si="2"/>
        <v>0</v>
      </c>
      <c r="I54" s="78"/>
      <c r="J54" s="7">
        <f t="shared" si="3"/>
        <v>0</v>
      </c>
      <c r="K54" s="7">
        <f t="shared" si="4"/>
        <v>0</v>
      </c>
    </row>
    <row r="55" spans="1:11" x14ac:dyDescent="0.2">
      <c r="A55" s="3" t="s">
        <v>140</v>
      </c>
      <c r="B55" s="37" t="s">
        <v>364</v>
      </c>
      <c r="C55" s="3" t="s">
        <v>135</v>
      </c>
      <c r="D55" s="3" t="s">
        <v>141</v>
      </c>
      <c r="E55" s="38" t="s">
        <v>13</v>
      </c>
      <c r="F55" s="18">
        <v>4</v>
      </c>
      <c r="G55" s="79"/>
      <c r="H55" s="7">
        <f t="shared" si="2"/>
        <v>0</v>
      </c>
      <c r="I55" s="78"/>
      <c r="J55" s="7">
        <f t="shared" si="3"/>
        <v>0</v>
      </c>
      <c r="K55" s="7">
        <f t="shared" si="4"/>
        <v>0</v>
      </c>
    </row>
    <row r="56" spans="1:11" x14ac:dyDescent="0.2">
      <c r="A56" s="3" t="s">
        <v>142</v>
      </c>
      <c r="B56" s="37" t="s">
        <v>364</v>
      </c>
      <c r="C56" s="3" t="s">
        <v>135</v>
      </c>
      <c r="D56" s="3" t="s">
        <v>143</v>
      </c>
      <c r="E56" s="38" t="s">
        <v>13</v>
      </c>
      <c r="F56" s="18">
        <v>1</v>
      </c>
      <c r="G56" s="79"/>
      <c r="H56" s="7">
        <f t="shared" si="2"/>
        <v>0</v>
      </c>
      <c r="I56" s="78"/>
      <c r="J56" s="7">
        <f t="shared" si="3"/>
        <v>0</v>
      </c>
      <c r="K56" s="7">
        <f t="shared" si="4"/>
        <v>0</v>
      </c>
    </row>
    <row r="57" spans="1:11" x14ac:dyDescent="0.2">
      <c r="A57" s="3" t="s">
        <v>36</v>
      </c>
      <c r="B57" s="37" t="s">
        <v>364</v>
      </c>
      <c r="C57" s="3" t="s">
        <v>135</v>
      </c>
      <c r="D57" s="3" t="s">
        <v>157</v>
      </c>
      <c r="E57" s="38" t="s">
        <v>13</v>
      </c>
      <c r="F57" s="18">
        <v>1</v>
      </c>
      <c r="G57" s="79"/>
      <c r="H57" s="7">
        <f t="shared" ref="H57" si="17">G57*F57</f>
        <v>0</v>
      </c>
      <c r="I57" s="78"/>
      <c r="J57" s="7">
        <f t="shared" ref="J57" si="18">I57*F57</f>
        <v>0</v>
      </c>
      <c r="K57" s="7">
        <f t="shared" ref="K57" si="19">J57+H57</f>
        <v>0</v>
      </c>
    </row>
    <row r="58" spans="1:11" x14ac:dyDescent="0.2">
      <c r="A58" s="3" t="s">
        <v>37</v>
      </c>
      <c r="B58" s="37" t="s">
        <v>364</v>
      </c>
      <c r="C58" s="3" t="s">
        <v>135</v>
      </c>
      <c r="D58" s="3" t="s">
        <v>38</v>
      </c>
      <c r="E58" s="38" t="s">
        <v>13</v>
      </c>
      <c r="F58" s="18">
        <v>1</v>
      </c>
      <c r="G58" s="79"/>
      <c r="H58" s="7">
        <f t="shared" si="2"/>
        <v>0</v>
      </c>
      <c r="I58" s="78"/>
      <c r="J58" s="7">
        <f t="shared" si="3"/>
        <v>0</v>
      </c>
      <c r="K58" s="7">
        <f t="shared" si="4"/>
        <v>0</v>
      </c>
    </row>
    <row r="59" spans="1:11" x14ac:dyDescent="0.2">
      <c r="A59" s="3" t="s">
        <v>39</v>
      </c>
      <c r="B59" s="37" t="s">
        <v>364</v>
      </c>
      <c r="C59" s="3" t="s">
        <v>135</v>
      </c>
      <c r="D59" s="3" t="s">
        <v>40</v>
      </c>
      <c r="E59" s="38" t="s">
        <v>13</v>
      </c>
      <c r="F59" s="18">
        <v>1</v>
      </c>
      <c r="G59" s="79"/>
      <c r="H59" s="7">
        <f t="shared" si="2"/>
        <v>0</v>
      </c>
      <c r="I59" s="78"/>
      <c r="J59" s="7">
        <f t="shared" si="3"/>
        <v>0</v>
      </c>
      <c r="K59" s="7">
        <f t="shared" si="4"/>
        <v>0</v>
      </c>
    </row>
    <row r="60" spans="1:11" x14ac:dyDescent="0.2">
      <c r="A60" s="3" t="s">
        <v>41</v>
      </c>
      <c r="B60" s="37" t="s">
        <v>364</v>
      </c>
      <c r="C60" s="3" t="s">
        <v>135</v>
      </c>
      <c r="D60" s="3" t="s">
        <v>157</v>
      </c>
      <c r="E60" s="38" t="s">
        <v>13</v>
      </c>
      <c r="F60" s="18">
        <v>1</v>
      </c>
      <c r="G60" s="79"/>
      <c r="H60" s="7">
        <f t="shared" ref="H60" si="20">G60*F60</f>
        <v>0</v>
      </c>
      <c r="I60" s="78"/>
      <c r="J60" s="7">
        <f t="shared" ref="J60" si="21">I60*F60</f>
        <v>0</v>
      </c>
      <c r="K60" s="7">
        <f t="shared" ref="K60" si="22">J60+H60</f>
        <v>0</v>
      </c>
    </row>
    <row r="61" spans="1:11" x14ac:dyDescent="0.2">
      <c r="A61" s="3" t="s">
        <v>144</v>
      </c>
      <c r="B61" s="37" t="s">
        <v>364</v>
      </c>
      <c r="C61" s="3" t="s">
        <v>135</v>
      </c>
      <c r="D61" s="3" t="s">
        <v>145</v>
      </c>
      <c r="E61" s="38" t="s">
        <v>13</v>
      </c>
      <c r="F61" s="18">
        <v>3</v>
      </c>
      <c r="G61" s="79"/>
      <c r="H61" s="7">
        <f t="shared" si="2"/>
        <v>0</v>
      </c>
      <c r="I61" s="78"/>
      <c r="J61" s="7">
        <f t="shared" si="3"/>
        <v>0</v>
      </c>
      <c r="K61" s="7">
        <f t="shared" si="4"/>
        <v>0</v>
      </c>
    </row>
    <row r="62" spans="1:11" x14ac:dyDescent="0.2">
      <c r="A62" s="3" t="s">
        <v>146</v>
      </c>
      <c r="B62" s="37" t="s">
        <v>364</v>
      </c>
      <c r="C62" s="3" t="s">
        <v>135</v>
      </c>
      <c r="D62" s="3" t="s">
        <v>147</v>
      </c>
      <c r="E62" s="38" t="s">
        <v>13</v>
      </c>
      <c r="F62" s="18">
        <v>1</v>
      </c>
      <c r="G62" s="79"/>
      <c r="H62" s="7">
        <f t="shared" si="2"/>
        <v>0</v>
      </c>
      <c r="I62" s="78"/>
      <c r="J62" s="7">
        <f t="shared" si="3"/>
        <v>0</v>
      </c>
      <c r="K62" s="7">
        <f t="shared" si="4"/>
        <v>0</v>
      </c>
    </row>
    <row r="63" spans="1:11" x14ac:dyDescent="0.2">
      <c r="A63" s="3"/>
      <c r="B63" s="37" t="s">
        <v>364</v>
      </c>
      <c r="C63" s="3" t="s">
        <v>135</v>
      </c>
      <c r="D63" s="3" t="s">
        <v>148</v>
      </c>
      <c r="E63" s="38" t="s">
        <v>13</v>
      </c>
      <c r="F63" s="18">
        <v>1</v>
      </c>
      <c r="G63" s="79"/>
      <c r="H63" s="7">
        <f t="shared" si="2"/>
        <v>0</v>
      </c>
      <c r="I63" s="78"/>
      <c r="J63" s="7">
        <f t="shared" si="3"/>
        <v>0</v>
      </c>
      <c r="K63" s="7">
        <f t="shared" si="4"/>
        <v>0</v>
      </c>
    </row>
    <row r="64" spans="1:11" x14ac:dyDescent="0.2">
      <c r="A64" s="3" t="s">
        <v>43</v>
      </c>
      <c r="B64" s="37" t="s">
        <v>364</v>
      </c>
      <c r="C64" s="3" t="s">
        <v>135</v>
      </c>
      <c r="D64" s="3" t="s">
        <v>149</v>
      </c>
      <c r="E64" s="38" t="s">
        <v>13</v>
      </c>
      <c r="F64" s="18">
        <v>1</v>
      </c>
      <c r="G64" s="79"/>
      <c r="H64" s="7">
        <f t="shared" si="2"/>
        <v>0</v>
      </c>
      <c r="I64" s="78"/>
      <c r="J64" s="7">
        <f t="shared" si="3"/>
        <v>0</v>
      </c>
      <c r="K64" s="7">
        <f t="shared" si="4"/>
        <v>0</v>
      </c>
    </row>
    <row r="65" spans="1:11" x14ac:dyDescent="0.2">
      <c r="A65" s="3" t="s">
        <v>43</v>
      </c>
      <c r="B65" s="37" t="s">
        <v>364</v>
      </c>
      <c r="C65" s="3" t="s">
        <v>135</v>
      </c>
      <c r="D65" s="3" t="s">
        <v>150</v>
      </c>
      <c r="E65" s="38" t="s">
        <v>13</v>
      </c>
      <c r="F65" s="18">
        <v>1</v>
      </c>
      <c r="G65" s="79"/>
      <c r="H65" s="7">
        <f t="shared" si="2"/>
        <v>0</v>
      </c>
      <c r="I65" s="78"/>
      <c r="J65" s="7">
        <f t="shared" si="3"/>
        <v>0</v>
      </c>
      <c r="K65" s="7">
        <f t="shared" si="4"/>
        <v>0</v>
      </c>
    </row>
    <row r="66" spans="1:11" x14ac:dyDescent="0.2">
      <c r="A66" s="3" t="s">
        <v>43</v>
      </c>
      <c r="B66" s="37" t="s">
        <v>364</v>
      </c>
      <c r="C66" s="3" t="s">
        <v>135</v>
      </c>
      <c r="D66" s="3" t="s">
        <v>151</v>
      </c>
      <c r="E66" s="38" t="s">
        <v>13</v>
      </c>
      <c r="F66" s="18">
        <v>1</v>
      </c>
      <c r="G66" s="79"/>
      <c r="H66" s="7">
        <f t="shared" si="2"/>
        <v>0</v>
      </c>
      <c r="I66" s="78"/>
      <c r="J66" s="7">
        <f t="shared" si="3"/>
        <v>0</v>
      </c>
      <c r="K66" s="7">
        <f t="shared" si="4"/>
        <v>0</v>
      </c>
    </row>
    <row r="67" spans="1:11" x14ac:dyDescent="0.2">
      <c r="A67" s="3" t="s">
        <v>152</v>
      </c>
      <c r="B67" s="37" t="s">
        <v>364</v>
      </c>
      <c r="C67" s="3" t="s">
        <v>135</v>
      </c>
      <c r="D67" s="3" t="s">
        <v>153</v>
      </c>
      <c r="E67" s="38" t="s">
        <v>13</v>
      </c>
      <c r="F67" s="18">
        <v>1</v>
      </c>
      <c r="G67" s="79"/>
      <c r="H67" s="7">
        <f t="shared" si="2"/>
        <v>0</v>
      </c>
      <c r="I67" s="78"/>
      <c r="J67" s="7">
        <f t="shared" si="3"/>
        <v>0</v>
      </c>
      <c r="K67" s="7">
        <f t="shared" si="4"/>
        <v>0</v>
      </c>
    </row>
    <row r="68" spans="1:11" x14ac:dyDescent="0.2">
      <c r="A68" s="3" t="s">
        <v>154</v>
      </c>
      <c r="B68" s="37" t="s">
        <v>364</v>
      </c>
      <c r="C68" s="3" t="s">
        <v>135</v>
      </c>
      <c r="D68" s="3" t="s">
        <v>155</v>
      </c>
      <c r="E68" s="38" t="s">
        <v>13</v>
      </c>
      <c r="F68" s="18">
        <v>2</v>
      </c>
      <c r="G68" s="79"/>
      <c r="H68" s="7">
        <f t="shared" si="2"/>
        <v>0</v>
      </c>
      <c r="I68" s="78"/>
      <c r="J68" s="7">
        <f t="shared" si="3"/>
        <v>0</v>
      </c>
      <c r="K68" s="7">
        <f t="shared" si="4"/>
        <v>0</v>
      </c>
    </row>
    <row r="69" spans="1:11" x14ac:dyDescent="0.2">
      <c r="A69" s="3" t="s">
        <v>42</v>
      </c>
      <c r="B69" s="37" t="s">
        <v>364</v>
      </c>
      <c r="C69" s="3" t="s">
        <v>135</v>
      </c>
      <c r="D69" s="3" t="s">
        <v>156</v>
      </c>
      <c r="E69" s="38" t="s">
        <v>13</v>
      </c>
      <c r="F69" s="18">
        <v>3</v>
      </c>
      <c r="G69" s="79"/>
      <c r="H69" s="7">
        <f t="shared" si="2"/>
        <v>0</v>
      </c>
      <c r="I69" s="78"/>
      <c r="J69" s="7">
        <f t="shared" si="3"/>
        <v>0</v>
      </c>
      <c r="K69" s="7">
        <f t="shared" si="4"/>
        <v>0</v>
      </c>
    </row>
    <row r="70" spans="1:11" x14ac:dyDescent="0.2">
      <c r="A70" s="3" t="s">
        <v>158</v>
      </c>
      <c r="B70" s="37" t="s">
        <v>364</v>
      </c>
      <c r="C70" s="3" t="s">
        <v>135</v>
      </c>
      <c r="D70" s="3" t="s">
        <v>44</v>
      </c>
      <c r="E70" s="38" t="s">
        <v>13</v>
      </c>
      <c r="F70" s="18">
        <v>3</v>
      </c>
      <c r="G70" s="79"/>
      <c r="H70" s="7">
        <f t="shared" si="2"/>
        <v>0</v>
      </c>
      <c r="I70" s="78"/>
      <c r="J70" s="7">
        <f t="shared" si="3"/>
        <v>0</v>
      </c>
      <c r="K70" s="7">
        <f t="shared" si="4"/>
        <v>0</v>
      </c>
    </row>
    <row r="71" spans="1:11" x14ac:dyDescent="0.2">
      <c r="A71" s="4"/>
      <c r="B71" s="37" t="s">
        <v>364</v>
      </c>
      <c r="C71" s="3" t="s">
        <v>159</v>
      </c>
      <c r="D71" s="3" t="s">
        <v>161</v>
      </c>
      <c r="E71" s="38" t="s">
        <v>45</v>
      </c>
      <c r="F71" s="18">
        <v>9</v>
      </c>
      <c r="G71" s="79"/>
      <c r="H71" s="7">
        <f t="shared" si="2"/>
        <v>0</v>
      </c>
      <c r="I71" s="78"/>
      <c r="J71" s="7">
        <f t="shared" si="3"/>
        <v>0</v>
      </c>
      <c r="K71" s="7">
        <f t="shared" si="4"/>
        <v>0</v>
      </c>
    </row>
    <row r="72" spans="1:11" x14ac:dyDescent="0.2">
      <c r="A72" s="4"/>
      <c r="B72" s="37" t="s">
        <v>364</v>
      </c>
      <c r="C72" s="3" t="s">
        <v>159</v>
      </c>
      <c r="D72" s="3" t="s">
        <v>160</v>
      </c>
      <c r="E72" s="38" t="s">
        <v>45</v>
      </c>
      <c r="F72" s="20">
        <v>4</v>
      </c>
      <c r="G72" s="79"/>
      <c r="H72" s="7">
        <f t="shared" si="2"/>
        <v>0</v>
      </c>
      <c r="I72" s="78"/>
      <c r="J72" s="7">
        <f t="shared" si="3"/>
        <v>0</v>
      </c>
      <c r="K72" s="7">
        <f t="shared" si="4"/>
        <v>0</v>
      </c>
    </row>
    <row r="73" spans="1:11" x14ac:dyDescent="0.2">
      <c r="A73" s="4"/>
      <c r="B73" s="39"/>
      <c r="C73" s="3" t="s">
        <v>199</v>
      </c>
      <c r="D73" s="3" t="s">
        <v>201</v>
      </c>
      <c r="E73" s="38" t="s">
        <v>13</v>
      </c>
      <c r="F73" s="20">
        <v>4</v>
      </c>
      <c r="G73" s="79"/>
      <c r="H73" s="7">
        <f t="shared" ref="H73" si="23">G73*F73</f>
        <v>0</v>
      </c>
      <c r="I73" s="78"/>
      <c r="J73" s="7">
        <f t="shared" ref="J73" si="24">I73*F73</f>
        <v>0</v>
      </c>
      <c r="K73" s="7">
        <f t="shared" ref="K73" si="25">J73+H73</f>
        <v>0</v>
      </c>
    </row>
    <row r="74" spans="1:11" x14ac:dyDescent="0.2">
      <c r="A74" s="4"/>
      <c r="B74" s="39"/>
      <c r="C74" s="3" t="s">
        <v>162</v>
      </c>
      <c r="D74" s="3" t="s">
        <v>200</v>
      </c>
      <c r="E74" s="38" t="s">
        <v>45</v>
      </c>
      <c r="F74" s="20">
        <v>1</v>
      </c>
      <c r="G74" s="78"/>
      <c r="H74" s="7">
        <f t="shared" ref="H74" si="26">G74*F74</f>
        <v>0</v>
      </c>
      <c r="I74" s="78"/>
      <c r="J74" s="7">
        <f t="shared" ref="J74" si="27">I74*F74</f>
        <v>0</v>
      </c>
      <c r="K74" s="7">
        <f t="shared" ref="K74" si="28">J74+H74</f>
        <v>0</v>
      </c>
    </row>
    <row r="75" spans="1:11" x14ac:dyDescent="0.2">
      <c r="A75" s="4"/>
      <c r="B75" s="39"/>
      <c r="C75" s="3" t="s">
        <v>162</v>
      </c>
      <c r="D75" s="3" t="s">
        <v>163</v>
      </c>
      <c r="E75" s="38" t="s">
        <v>45</v>
      </c>
      <c r="F75" s="18">
        <v>30</v>
      </c>
      <c r="G75" s="78"/>
      <c r="H75" s="7">
        <f t="shared" si="2"/>
        <v>0</v>
      </c>
      <c r="I75" s="78"/>
      <c r="J75" s="7">
        <f t="shared" si="3"/>
        <v>0</v>
      </c>
      <c r="K75" s="7">
        <f t="shared" si="4"/>
        <v>0</v>
      </c>
    </row>
    <row r="76" spans="1:11" x14ac:dyDescent="0.2">
      <c r="A76" s="4"/>
      <c r="B76" s="39"/>
      <c r="C76" s="3" t="s">
        <v>162</v>
      </c>
      <c r="D76" s="3" t="s">
        <v>164</v>
      </c>
      <c r="E76" s="38" t="s">
        <v>45</v>
      </c>
      <c r="F76" s="18">
        <v>30</v>
      </c>
      <c r="G76" s="78"/>
      <c r="H76" s="7">
        <f t="shared" si="2"/>
        <v>0</v>
      </c>
      <c r="I76" s="78"/>
      <c r="J76" s="7">
        <f t="shared" si="3"/>
        <v>0</v>
      </c>
      <c r="K76" s="7">
        <f t="shared" si="4"/>
        <v>0</v>
      </c>
    </row>
    <row r="77" spans="1:11" x14ac:dyDescent="0.2">
      <c r="A77" s="4"/>
      <c r="B77" s="39"/>
      <c r="C77" s="3" t="s">
        <v>162</v>
      </c>
      <c r="D77" s="3" t="s">
        <v>165</v>
      </c>
      <c r="E77" s="38" t="s">
        <v>45</v>
      </c>
      <c r="F77" s="18">
        <v>30</v>
      </c>
      <c r="G77" s="78"/>
      <c r="H77" s="7">
        <f t="shared" si="2"/>
        <v>0</v>
      </c>
      <c r="I77" s="78"/>
      <c r="J77" s="7">
        <f t="shared" si="3"/>
        <v>0</v>
      </c>
      <c r="K77" s="7">
        <f t="shared" si="4"/>
        <v>0</v>
      </c>
    </row>
    <row r="78" spans="1:11" x14ac:dyDescent="0.2">
      <c r="A78" s="3"/>
      <c r="B78" s="38"/>
      <c r="C78" s="3" t="s">
        <v>162</v>
      </c>
      <c r="D78" s="3" t="s">
        <v>166</v>
      </c>
      <c r="E78" s="38" t="s">
        <v>45</v>
      </c>
      <c r="F78" s="18">
        <v>20</v>
      </c>
      <c r="G78" s="78"/>
      <c r="H78" s="7">
        <f t="shared" si="2"/>
        <v>0</v>
      </c>
      <c r="I78" s="78"/>
      <c r="J78" s="7">
        <f t="shared" si="3"/>
        <v>0</v>
      </c>
      <c r="K78" s="7">
        <f t="shared" si="4"/>
        <v>0</v>
      </c>
    </row>
    <row r="79" spans="1:11" x14ac:dyDescent="0.2">
      <c r="A79" s="3"/>
      <c r="B79" s="38"/>
      <c r="C79" s="3" t="s">
        <v>162</v>
      </c>
      <c r="D79" s="3" t="s">
        <v>167</v>
      </c>
      <c r="E79" s="38" t="s">
        <v>45</v>
      </c>
      <c r="F79" s="18">
        <v>30</v>
      </c>
      <c r="G79" s="78"/>
      <c r="H79" s="7">
        <f t="shared" si="2"/>
        <v>0</v>
      </c>
      <c r="I79" s="78"/>
      <c r="J79" s="7">
        <f t="shared" si="3"/>
        <v>0</v>
      </c>
      <c r="K79" s="7">
        <f t="shared" si="4"/>
        <v>0</v>
      </c>
    </row>
    <row r="80" spans="1:11" x14ac:dyDescent="0.2">
      <c r="A80" s="3"/>
      <c r="B80" s="38"/>
      <c r="C80" s="3" t="s">
        <v>162</v>
      </c>
      <c r="D80" s="3" t="s">
        <v>168</v>
      </c>
      <c r="E80" s="38" t="s">
        <v>45</v>
      </c>
      <c r="F80" s="18">
        <v>30</v>
      </c>
      <c r="G80" s="78"/>
      <c r="H80" s="7">
        <f t="shared" si="2"/>
        <v>0</v>
      </c>
      <c r="I80" s="78"/>
      <c r="J80" s="7">
        <f t="shared" si="3"/>
        <v>0</v>
      </c>
      <c r="K80" s="7">
        <f t="shared" si="4"/>
        <v>0</v>
      </c>
    </row>
    <row r="81" spans="1:11" x14ac:dyDescent="0.2">
      <c r="A81" s="3"/>
      <c r="B81" s="38"/>
      <c r="C81" s="3" t="s">
        <v>162</v>
      </c>
      <c r="D81" s="3" t="s">
        <v>169</v>
      </c>
      <c r="E81" s="38" t="s">
        <v>45</v>
      </c>
      <c r="F81" s="18">
        <v>30</v>
      </c>
      <c r="G81" s="78"/>
      <c r="H81" s="7">
        <f t="shared" si="2"/>
        <v>0</v>
      </c>
      <c r="I81" s="78"/>
      <c r="J81" s="7">
        <f t="shared" si="3"/>
        <v>0</v>
      </c>
      <c r="K81" s="7">
        <f t="shared" si="4"/>
        <v>0</v>
      </c>
    </row>
    <row r="82" spans="1:11" x14ac:dyDescent="0.2">
      <c r="A82" s="3"/>
      <c r="B82" s="38"/>
      <c r="C82" s="3" t="s">
        <v>162</v>
      </c>
      <c r="D82" s="3" t="s">
        <v>170</v>
      </c>
      <c r="E82" s="38" t="s">
        <v>45</v>
      </c>
      <c r="F82" s="18">
        <v>10</v>
      </c>
      <c r="G82" s="78"/>
      <c r="H82" s="7">
        <f t="shared" ref="H82:H97" si="29">G82*F82</f>
        <v>0</v>
      </c>
      <c r="I82" s="78"/>
      <c r="J82" s="7">
        <f t="shared" ref="J82:J97" si="30">I82*F82</f>
        <v>0</v>
      </c>
      <c r="K82" s="7">
        <f t="shared" ref="K82:K97" si="31">J82+H82</f>
        <v>0</v>
      </c>
    </row>
    <row r="83" spans="1:11" x14ac:dyDescent="0.2">
      <c r="A83" s="3"/>
      <c r="B83" s="38"/>
      <c r="C83" s="3" t="s">
        <v>162</v>
      </c>
      <c r="D83" s="3" t="s">
        <v>178</v>
      </c>
      <c r="E83" s="38" t="s">
        <v>45</v>
      </c>
      <c r="F83" s="18">
        <v>10</v>
      </c>
      <c r="G83" s="78"/>
      <c r="H83" s="7">
        <f t="shared" ref="H83" si="32">G83*F83</f>
        <v>0</v>
      </c>
      <c r="I83" s="78"/>
      <c r="J83" s="7">
        <f t="shared" ref="J83" si="33">I83*F83</f>
        <v>0</v>
      </c>
      <c r="K83" s="7">
        <f t="shared" ref="K83" si="34">J83+H83</f>
        <v>0</v>
      </c>
    </row>
    <row r="84" spans="1:11" x14ac:dyDescent="0.2">
      <c r="A84" s="3"/>
      <c r="B84" s="38"/>
      <c r="C84" s="3" t="s">
        <v>162</v>
      </c>
      <c r="D84" s="3" t="s">
        <v>179</v>
      </c>
      <c r="E84" s="38" t="s">
        <v>45</v>
      </c>
      <c r="F84" s="18">
        <v>30</v>
      </c>
      <c r="G84" s="78"/>
      <c r="H84" s="7">
        <f t="shared" ref="H84" si="35">G84*F84</f>
        <v>0</v>
      </c>
      <c r="I84" s="78"/>
      <c r="J84" s="7">
        <f t="shared" ref="J84" si="36">I84*F84</f>
        <v>0</v>
      </c>
      <c r="K84" s="7">
        <f t="shared" ref="K84" si="37">J84+H84</f>
        <v>0</v>
      </c>
    </row>
    <row r="85" spans="1:11" x14ac:dyDescent="0.2">
      <c r="A85" s="3"/>
      <c r="B85" s="38"/>
      <c r="C85" s="3" t="s">
        <v>162</v>
      </c>
      <c r="D85" s="3" t="s">
        <v>171</v>
      </c>
      <c r="E85" s="38" t="s">
        <v>45</v>
      </c>
      <c r="F85" s="18">
        <v>30</v>
      </c>
      <c r="G85" s="78"/>
      <c r="H85" s="7">
        <f t="shared" si="29"/>
        <v>0</v>
      </c>
      <c r="I85" s="78"/>
      <c r="J85" s="7">
        <f t="shared" si="30"/>
        <v>0</v>
      </c>
      <c r="K85" s="7">
        <f t="shared" si="31"/>
        <v>0</v>
      </c>
    </row>
    <row r="86" spans="1:11" x14ac:dyDescent="0.2">
      <c r="A86" s="3"/>
      <c r="B86" s="38"/>
      <c r="C86" s="3" t="s">
        <v>162</v>
      </c>
      <c r="D86" s="3" t="s">
        <v>180</v>
      </c>
      <c r="E86" s="38" t="s">
        <v>45</v>
      </c>
      <c r="F86" s="18">
        <v>30</v>
      </c>
      <c r="G86" s="78"/>
      <c r="H86" s="7">
        <f t="shared" si="29"/>
        <v>0</v>
      </c>
      <c r="I86" s="78"/>
      <c r="J86" s="7">
        <f t="shared" si="30"/>
        <v>0</v>
      </c>
      <c r="K86" s="7">
        <f t="shared" si="31"/>
        <v>0</v>
      </c>
    </row>
    <row r="87" spans="1:11" x14ac:dyDescent="0.2">
      <c r="A87" s="3"/>
      <c r="B87" s="38"/>
      <c r="C87" s="3" t="s">
        <v>162</v>
      </c>
      <c r="D87" s="3" t="s">
        <v>172</v>
      </c>
      <c r="E87" s="38" t="s">
        <v>45</v>
      </c>
      <c r="F87" s="18">
        <v>30</v>
      </c>
      <c r="G87" s="78"/>
      <c r="H87" s="7">
        <f t="shared" si="29"/>
        <v>0</v>
      </c>
      <c r="I87" s="78"/>
      <c r="J87" s="7">
        <f t="shared" si="30"/>
        <v>0</v>
      </c>
      <c r="K87" s="7">
        <f t="shared" si="31"/>
        <v>0</v>
      </c>
    </row>
    <row r="88" spans="1:11" x14ac:dyDescent="0.2">
      <c r="A88" s="3"/>
      <c r="B88" s="38"/>
      <c r="C88" s="3" t="s">
        <v>162</v>
      </c>
      <c r="D88" s="3" t="s">
        <v>173</v>
      </c>
      <c r="E88" s="38" t="s">
        <v>45</v>
      </c>
      <c r="F88" s="18">
        <v>30</v>
      </c>
      <c r="G88" s="78"/>
      <c r="H88" s="7">
        <f t="shared" si="29"/>
        <v>0</v>
      </c>
      <c r="I88" s="78"/>
      <c r="J88" s="7">
        <f t="shared" si="30"/>
        <v>0</v>
      </c>
      <c r="K88" s="7">
        <f t="shared" si="31"/>
        <v>0</v>
      </c>
    </row>
    <row r="89" spans="1:11" x14ac:dyDescent="0.2">
      <c r="A89" s="3"/>
      <c r="B89" s="38"/>
      <c r="C89" s="3" t="s">
        <v>162</v>
      </c>
      <c r="D89" s="3" t="s">
        <v>174</v>
      </c>
      <c r="E89" s="38" t="s">
        <v>45</v>
      </c>
      <c r="F89" s="18">
        <v>30</v>
      </c>
      <c r="G89" s="78"/>
      <c r="H89" s="7">
        <f t="shared" si="29"/>
        <v>0</v>
      </c>
      <c r="I89" s="78"/>
      <c r="J89" s="7">
        <f t="shared" si="30"/>
        <v>0</v>
      </c>
      <c r="K89" s="7">
        <f t="shared" si="31"/>
        <v>0</v>
      </c>
    </row>
    <row r="90" spans="1:11" x14ac:dyDescent="0.2">
      <c r="A90" s="3"/>
      <c r="B90" s="38"/>
      <c r="C90" s="3" t="s">
        <v>162</v>
      </c>
      <c r="D90" s="3" t="s">
        <v>175</v>
      </c>
      <c r="E90" s="38" t="s">
        <v>45</v>
      </c>
      <c r="F90" s="18">
        <v>30</v>
      </c>
      <c r="G90" s="78"/>
      <c r="H90" s="7">
        <f t="shared" si="29"/>
        <v>0</v>
      </c>
      <c r="I90" s="78"/>
      <c r="J90" s="7">
        <f t="shared" si="30"/>
        <v>0</v>
      </c>
      <c r="K90" s="7">
        <f t="shared" si="31"/>
        <v>0</v>
      </c>
    </row>
    <row r="91" spans="1:11" x14ac:dyDescent="0.2">
      <c r="A91" s="3"/>
      <c r="B91" s="38"/>
      <c r="C91" s="3" t="s">
        <v>162</v>
      </c>
      <c r="D91" s="3" t="s">
        <v>181</v>
      </c>
      <c r="E91" s="38" t="s">
        <v>45</v>
      </c>
      <c r="F91" s="18">
        <v>30</v>
      </c>
      <c r="G91" s="78"/>
      <c r="H91" s="7">
        <f t="shared" si="29"/>
        <v>0</v>
      </c>
      <c r="I91" s="78"/>
      <c r="J91" s="7">
        <f t="shared" si="30"/>
        <v>0</v>
      </c>
      <c r="K91" s="7">
        <f t="shared" si="31"/>
        <v>0</v>
      </c>
    </row>
    <row r="92" spans="1:11" x14ac:dyDescent="0.2">
      <c r="A92" s="3"/>
      <c r="B92" s="38"/>
      <c r="C92" s="3" t="s">
        <v>162</v>
      </c>
      <c r="D92" s="3" t="s">
        <v>177</v>
      </c>
      <c r="E92" s="38" t="s">
        <v>45</v>
      </c>
      <c r="F92" s="18">
        <v>30</v>
      </c>
      <c r="G92" s="78"/>
      <c r="H92" s="7">
        <f t="shared" si="29"/>
        <v>0</v>
      </c>
      <c r="I92" s="78"/>
      <c r="J92" s="7">
        <f t="shared" si="30"/>
        <v>0</v>
      </c>
      <c r="K92" s="7">
        <f t="shared" si="31"/>
        <v>0</v>
      </c>
    </row>
    <row r="93" spans="1:11" x14ac:dyDescent="0.2">
      <c r="A93" s="3"/>
      <c r="B93" s="38"/>
      <c r="C93" s="3" t="s">
        <v>162</v>
      </c>
      <c r="D93" s="3" t="s">
        <v>176</v>
      </c>
      <c r="E93" s="38" t="s">
        <v>45</v>
      </c>
      <c r="F93" s="18">
        <v>30</v>
      </c>
      <c r="G93" s="78"/>
      <c r="H93" s="7">
        <f t="shared" si="29"/>
        <v>0</v>
      </c>
      <c r="I93" s="78"/>
      <c r="J93" s="7">
        <f t="shared" si="30"/>
        <v>0</v>
      </c>
      <c r="K93" s="7">
        <f t="shared" si="31"/>
        <v>0</v>
      </c>
    </row>
    <row r="94" spans="1:11" x14ac:dyDescent="0.2">
      <c r="A94" s="3"/>
      <c r="B94" s="38"/>
      <c r="C94" s="3" t="s">
        <v>162</v>
      </c>
      <c r="D94" s="3" t="s">
        <v>182</v>
      </c>
      <c r="E94" s="38" t="s">
        <v>45</v>
      </c>
      <c r="F94" s="18">
        <v>20</v>
      </c>
      <c r="G94" s="78"/>
      <c r="H94" s="7">
        <f t="shared" si="29"/>
        <v>0</v>
      </c>
      <c r="I94" s="78"/>
      <c r="J94" s="7">
        <f t="shared" si="30"/>
        <v>0</v>
      </c>
      <c r="K94" s="7">
        <f t="shared" si="31"/>
        <v>0</v>
      </c>
    </row>
    <row r="95" spans="1:11" x14ac:dyDescent="0.2">
      <c r="A95" s="3"/>
      <c r="B95" s="38"/>
      <c r="C95" s="3" t="s">
        <v>162</v>
      </c>
      <c r="D95" s="3" t="s">
        <v>183</v>
      </c>
      <c r="E95" s="38" t="s">
        <v>45</v>
      </c>
      <c r="F95" s="18">
        <v>20</v>
      </c>
      <c r="G95" s="78"/>
      <c r="H95" s="7">
        <f t="shared" si="29"/>
        <v>0</v>
      </c>
      <c r="I95" s="78"/>
      <c r="J95" s="7">
        <f t="shared" si="30"/>
        <v>0</v>
      </c>
      <c r="K95" s="7">
        <f t="shared" si="31"/>
        <v>0</v>
      </c>
    </row>
    <row r="96" spans="1:11" x14ac:dyDescent="0.2">
      <c r="A96" s="3"/>
      <c r="B96" s="38"/>
      <c r="C96" s="3" t="s">
        <v>204</v>
      </c>
      <c r="D96" s="3" t="s">
        <v>205</v>
      </c>
      <c r="E96" s="38" t="s">
        <v>45</v>
      </c>
      <c r="F96" s="18">
        <v>80</v>
      </c>
      <c r="G96" s="78"/>
      <c r="H96" s="7">
        <f t="shared" ref="H96" si="38">G96*F96</f>
        <v>0</v>
      </c>
      <c r="I96" s="78"/>
      <c r="J96" s="7">
        <f t="shared" ref="J96" si="39">I96*F96</f>
        <v>0</v>
      </c>
      <c r="K96" s="7">
        <f t="shared" ref="K96" si="40">J96+H96</f>
        <v>0</v>
      </c>
    </row>
    <row r="97" spans="1:11" x14ac:dyDescent="0.2">
      <c r="A97" s="14" t="s">
        <v>184</v>
      </c>
      <c r="B97" s="32" t="s">
        <v>364</v>
      </c>
      <c r="C97" s="3" t="s">
        <v>185</v>
      </c>
      <c r="D97" s="2" t="s">
        <v>186</v>
      </c>
      <c r="E97" s="38" t="s">
        <v>13</v>
      </c>
      <c r="F97" s="18">
        <v>12</v>
      </c>
      <c r="G97" s="78"/>
      <c r="H97" s="7">
        <f t="shared" si="29"/>
        <v>0</v>
      </c>
      <c r="I97" s="78"/>
      <c r="J97" s="7">
        <f t="shared" si="30"/>
        <v>0</v>
      </c>
      <c r="K97" s="7">
        <f t="shared" si="31"/>
        <v>0</v>
      </c>
    </row>
    <row r="98" spans="1:11" x14ac:dyDescent="0.2">
      <c r="A98" s="3"/>
      <c r="B98" s="38" t="s">
        <v>364</v>
      </c>
      <c r="C98" s="3" t="s">
        <v>187</v>
      </c>
      <c r="D98" s="2" t="s">
        <v>186</v>
      </c>
      <c r="E98" s="38" t="s">
        <v>13</v>
      </c>
      <c r="F98" s="18">
        <v>12</v>
      </c>
      <c r="G98" s="78"/>
      <c r="H98" s="7">
        <f t="shared" ref="H98:H108" si="41">G98*F98</f>
        <v>0</v>
      </c>
      <c r="I98" s="78"/>
      <c r="J98" s="7">
        <f t="shared" ref="J98:J108" si="42">I98*F98</f>
        <v>0</v>
      </c>
      <c r="K98" s="7">
        <f t="shared" ref="K98:K108" si="43">J98+H98</f>
        <v>0</v>
      </c>
    </row>
    <row r="99" spans="1:11" x14ac:dyDescent="0.2">
      <c r="A99" s="3"/>
      <c r="B99" s="38"/>
      <c r="C99" s="3" t="s">
        <v>188</v>
      </c>
      <c r="D99" s="3" t="s">
        <v>189</v>
      </c>
      <c r="E99" s="38" t="s">
        <v>13</v>
      </c>
      <c r="F99" s="20">
        <v>100</v>
      </c>
      <c r="G99" s="78"/>
      <c r="H99" s="7">
        <f t="shared" si="41"/>
        <v>0</v>
      </c>
      <c r="I99" s="78"/>
      <c r="J99" s="7">
        <f t="shared" si="42"/>
        <v>0</v>
      </c>
      <c r="K99" s="7">
        <f t="shared" si="43"/>
        <v>0</v>
      </c>
    </row>
    <row r="100" spans="1:11" x14ac:dyDescent="0.2">
      <c r="A100" s="3"/>
      <c r="B100" s="38"/>
      <c r="C100" s="3" t="s">
        <v>188</v>
      </c>
      <c r="D100" s="3" t="s">
        <v>190</v>
      </c>
      <c r="E100" s="38" t="s">
        <v>13</v>
      </c>
      <c r="F100" s="20">
        <v>100</v>
      </c>
      <c r="G100" s="78"/>
      <c r="H100" s="7">
        <f t="shared" si="41"/>
        <v>0</v>
      </c>
      <c r="I100" s="78"/>
      <c r="J100" s="7">
        <f t="shared" si="42"/>
        <v>0</v>
      </c>
      <c r="K100" s="7">
        <f t="shared" si="43"/>
        <v>0</v>
      </c>
    </row>
    <row r="101" spans="1:11" x14ac:dyDescent="0.2">
      <c r="A101" s="3"/>
      <c r="B101" s="38"/>
      <c r="C101" s="3" t="s">
        <v>188</v>
      </c>
      <c r="D101" s="3" t="s">
        <v>191</v>
      </c>
      <c r="E101" s="38" t="s">
        <v>13</v>
      </c>
      <c r="F101" s="20">
        <v>100</v>
      </c>
      <c r="G101" s="78"/>
      <c r="H101" s="7">
        <f t="shared" si="41"/>
        <v>0</v>
      </c>
      <c r="I101" s="78"/>
      <c r="J101" s="7">
        <f t="shared" si="42"/>
        <v>0</v>
      </c>
      <c r="K101" s="7">
        <f t="shared" si="43"/>
        <v>0</v>
      </c>
    </row>
    <row r="102" spans="1:11" x14ac:dyDescent="0.2">
      <c r="A102" s="3"/>
      <c r="B102" s="38"/>
      <c r="C102" s="3" t="s">
        <v>192</v>
      </c>
      <c r="D102" s="3" t="s">
        <v>193</v>
      </c>
      <c r="E102" s="38" t="s">
        <v>13</v>
      </c>
      <c r="F102" s="20">
        <v>100</v>
      </c>
      <c r="G102" s="78"/>
      <c r="H102" s="7">
        <f t="shared" si="41"/>
        <v>0</v>
      </c>
      <c r="I102" s="78"/>
      <c r="J102" s="7">
        <f t="shared" si="42"/>
        <v>0</v>
      </c>
      <c r="K102" s="7">
        <f t="shared" si="43"/>
        <v>0</v>
      </c>
    </row>
    <row r="103" spans="1:11" x14ac:dyDescent="0.2">
      <c r="A103" s="3"/>
      <c r="B103" s="38"/>
      <c r="C103" s="3"/>
      <c r="D103" s="15" t="s">
        <v>212</v>
      </c>
      <c r="E103" s="38" t="s">
        <v>11</v>
      </c>
      <c r="F103" s="20">
        <v>1</v>
      </c>
      <c r="G103" s="78"/>
      <c r="H103" s="7">
        <f t="shared" ref="H103" si="44">G103*F103</f>
        <v>0</v>
      </c>
      <c r="I103" s="78"/>
      <c r="J103" s="7">
        <f t="shared" ref="J103" si="45">I103*F103</f>
        <v>0</v>
      </c>
      <c r="K103" s="7">
        <f t="shared" ref="K103" si="46">J103+H103</f>
        <v>0</v>
      </c>
    </row>
    <row r="104" spans="1:11" x14ac:dyDescent="0.2">
      <c r="A104" s="3"/>
      <c r="B104" s="38"/>
      <c r="C104" s="3"/>
      <c r="D104" s="2" t="s">
        <v>194</v>
      </c>
      <c r="E104" s="38" t="s">
        <v>11</v>
      </c>
      <c r="F104" s="20">
        <v>1</v>
      </c>
      <c r="G104" s="7"/>
      <c r="H104" s="7"/>
      <c r="I104" s="78"/>
      <c r="J104" s="7">
        <f t="shared" si="42"/>
        <v>0</v>
      </c>
      <c r="K104" s="7">
        <f t="shared" si="43"/>
        <v>0</v>
      </c>
    </row>
    <row r="105" spans="1:11" x14ac:dyDescent="0.2">
      <c r="A105" s="3"/>
      <c r="B105" s="38"/>
      <c r="C105" s="3" t="s">
        <v>195</v>
      </c>
      <c r="D105" s="2" t="s">
        <v>196</v>
      </c>
      <c r="E105" s="38" t="s">
        <v>13</v>
      </c>
      <c r="F105" s="20">
        <v>10</v>
      </c>
      <c r="G105" s="78"/>
      <c r="H105" s="7">
        <f t="shared" si="41"/>
        <v>0</v>
      </c>
      <c r="I105" s="78"/>
      <c r="J105" s="7">
        <f t="shared" si="42"/>
        <v>0</v>
      </c>
      <c r="K105" s="7">
        <f t="shared" si="43"/>
        <v>0</v>
      </c>
    </row>
    <row r="106" spans="1:11" x14ac:dyDescent="0.2">
      <c r="A106" s="3"/>
      <c r="B106" s="38"/>
      <c r="C106" s="3" t="s">
        <v>197</v>
      </c>
      <c r="D106" s="2"/>
      <c r="E106" s="38" t="s">
        <v>13</v>
      </c>
      <c r="F106" s="20">
        <v>100</v>
      </c>
      <c r="G106" s="78"/>
      <c r="H106" s="7">
        <f t="shared" si="41"/>
        <v>0</v>
      </c>
      <c r="I106" s="78"/>
      <c r="J106" s="7">
        <f t="shared" si="42"/>
        <v>0</v>
      </c>
      <c r="K106" s="7">
        <f t="shared" si="43"/>
        <v>0</v>
      </c>
    </row>
    <row r="107" spans="1:11" x14ac:dyDescent="0.2">
      <c r="A107" s="3"/>
      <c r="B107" s="38"/>
      <c r="C107" s="3" t="s">
        <v>198</v>
      </c>
      <c r="D107" s="3"/>
      <c r="E107" s="38" t="s">
        <v>11</v>
      </c>
      <c r="F107" s="20">
        <v>1</v>
      </c>
      <c r="G107" s="78"/>
      <c r="H107" s="7">
        <f t="shared" ref="H107" si="47">G107*F107</f>
        <v>0</v>
      </c>
      <c r="I107" s="78"/>
      <c r="J107" s="7">
        <f t="shared" ref="J107" si="48">I107*F107</f>
        <v>0</v>
      </c>
      <c r="K107" s="7">
        <f t="shared" ref="K107" si="49">J107+H107</f>
        <v>0</v>
      </c>
    </row>
    <row r="108" spans="1:11" x14ac:dyDescent="0.2">
      <c r="A108" s="3"/>
      <c r="B108" s="33"/>
      <c r="C108" s="24"/>
      <c r="D108" s="24" t="s">
        <v>633</v>
      </c>
      <c r="E108" s="38" t="s">
        <v>11</v>
      </c>
      <c r="F108" s="20">
        <v>2</v>
      </c>
      <c r="G108" s="78"/>
      <c r="H108" s="7">
        <f t="shared" si="41"/>
        <v>0</v>
      </c>
      <c r="I108" s="78"/>
      <c r="J108" s="7">
        <f t="shared" si="42"/>
        <v>0</v>
      </c>
      <c r="K108" s="7">
        <f t="shared" si="43"/>
        <v>0</v>
      </c>
    </row>
    <row r="109" spans="1:11" x14ac:dyDescent="0.2">
      <c r="H109" s="47">
        <f>SUM(H14:H108)</f>
        <v>0</v>
      </c>
      <c r="I109" s="48"/>
      <c r="J109" s="47">
        <f>SUM(J14:J108)</f>
        <v>0</v>
      </c>
      <c r="K109" s="47">
        <f>SUM(K14:K108)</f>
        <v>0</v>
      </c>
    </row>
    <row r="110" spans="1:11" x14ac:dyDescent="0.2">
      <c r="C110" s="6" t="s">
        <v>46</v>
      </c>
    </row>
    <row r="111" spans="1:11" x14ac:dyDescent="0.2">
      <c r="A111" s="12">
        <v>1</v>
      </c>
      <c r="B111" s="16"/>
      <c r="C111" s="134" t="s">
        <v>61</v>
      </c>
      <c r="D111" s="135"/>
      <c r="E111" s="38" t="s">
        <v>11</v>
      </c>
      <c r="F111" s="20">
        <v>1</v>
      </c>
      <c r="G111" s="7"/>
      <c r="H111" s="38"/>
      <c r="I111" s="7"/>
      <c r="J111" s="78"/>
      <c r="K111" s="7">
        <f>J111*F111</f>
        <v>0</v>
      </c>
    </row>
    <row r="112" spans="1:11" x14ac:dyDescent="0.2">
      <c r="A112" s="12">
        <v>2</v>
      </c>
      <c r="B112" s="16"/>
      <c r="C112" s="134" t="s">
        <v>47</v>
      </c>
      <c r="D112" s="136"/>
      <c r="E112" s="38" t="s">
        <v>11</v>
      </c>
      <c r="F112" s="20"/>
      <c r="G112" s="7"/>
      <c r="H112" s="38"/>
      <c r="I112" s="7"/>
      <c r="J112" s="7"/>
      <c r="K112" s="7">
        <f>K9</f>
        <v>0</v>
      </c>
    </row>
    <row r="113" spans="1:11" x14ac:dyDescent="0.2">
      <c r="A113" s="12">
        <v>3</v>
      </c>
      <c r="B113" s="16"/>
      <c r="C113" s="134" t="s">
        <v>48</v>
      </c>
      <c r="D113" s="135"/>
      <c r="E113" s="38" t="s">
        <v>11</v>
      </c>
      <c r="F113" s="20"/>
      <c r="G113" s="7"/>
      <c r="H113" s="38"/>
      <c r="I113" s="7"/>
      <c r="J113" s="7"/>
      <c r="K113" s="7">
        <f>J109</f>
        <v>0</v>
      </c>
    </row>
    <row r="114" spans="1:11" x14ac:dyDescent="0.2">
      <c r="A114" s="12">
        <v>4</v>
      </c>
      <c r="B114" s="16"/>
      <c r="C114" s="134" t="s">
        <v>49</v>
      </c>
      <c r="D114" s="135"/>
      <c r="E114" s="38" t="s">
        <v>11</v>
      </c>
      <c r="F114" s="20"/>
      <c r="G114" s="7"/>
      <c r="H114" s="38"/>
      <c r="I114" s="7"/>
      <c r="J114" s="7"/>
      <c r="K114" s="7">
        <f>H109</f>
        <v>0</v>
      </c>
    </row>
    <row r="115" spans="1:11" x14ac:dyDescent="0.2">
      <c r="A115" s="12">
        <v>5</v>
      </c>
      <c r="B115" s="16"/>
      <c r="C115" s="134" t="s">
        <v>218</v>
      </c>
      <c r="D115" s="135"/>
      <c r="E115" s="38" t="s">
        <v>11</v>
      </c>
      <c r="F115" s="21">
        <v>0.05</v>
      </c>
      <c r="G115" s="7"/>
      <c r="H115" s="38"/>
      <c r="I115" s="7"/>
      <c r="J115" s="7"/>
      <c r="K115" s="7">
        <f>H109*F115</f>
        <v>0</v>
      </c>
    </row>
    <row r="116" spans="1:11" x14ac:dyDescent="0.2">
      <c r="A116" s="12">
        <v>6</v>
      </c>
      <c r="B116" s="16"/>
      <c r="C116" s="134" t="s">
        <v>50</v>
      </c>
      <c r="D116" s="135"/>
      <c r="E116" s="38" t="s">
        <v>217</v>
      </c>
      <c r="F116" s="20">
        <v>10</v>
      </c>
      <c r="G116" s="7"/>
      <c r="H116" s="38"/>
      <c r="I116" s="7"/>
      <c r="J116" s="78"/>
      <c r="K116" s="7">
        <f>J116*F116</f>
        <v>0</v>
      </c>
    </row>
    <row r="117" spans="1:11" x14ac:dyDescent="0.2">
      <c r="A117" s="12">
        <v>7</v>
      </c>
      <c r="B117" s="16"/>
      <c r="C117" s="134" t="s">
        <v>219</v>
      </c>
      <c r="D117" s="136"/>
      <c r="E117" s="38" t="s">
        <v>11</v>
      </c>
      <c r="F117" s="21">
        <v>0.05</v>
      </c>
      <c r="G117" s="7"/>
      <c r="H117" s="38"/>
      <c r="I117" s="7"/>
      <c r="J117" s="7"/>
      <c r="K117" s="7">
        <f>F117*J109</f>
        <v>0</v>
      </c>
    </row>
    <row r="118" spans="1:11" x14ac:dyDescent="0.2">
      <c r="A118" s="12">
        <v>8</v>
      </c>
      <c r="B118" s="16"/>
      <c r="C118" s="134" t="s">
        <v>214</v>
      </c>
      <c r="D118" s="136"/>
      <c r="E118" s="38" t="s">
        <v>11</v>
      </c>
      <c r="F118" s="21">
        <v>0.03</v>
      </c>
      <c r="G118" s="7"/>
      <c r="H118" s="38"/>
      <c r="I118" s="7"/>
      <c r="J118" s="7"/>
      <c r="K118" s="7">
        <f>F118*H109</f>
        <v>0</v>
      </c>
    </row>
    <row r="119" spans="1:11" x14ac:dyDescent="0.2">
      <c r="A119" s="12">
        <v>9</v>
      </c>
      <c r="B119" s="16"/>
      <c r="C119" s="134" t="s">
        <v>215</v>
      </c>
      <c r="D119" s="136"/>
      <c r="E119" s="38" t="s">
        <v>11</v>
      </c>
      <c r="F119" s="21">
        <v>0.03</v>
      </c>
      <c r="G119" s="7"/>
      <c r="H119" s="38"/>
      <c r="I119" s="7"/>
      <c r="J119" s="7"/>
      <c r="K119" s="7">
        <f>F119*H109</f>
        <v>0</v>
      </c>
    </row>
    <row r="120" spans="1:11" x14ac:dyDescent="0.2">
      <c r="A120" s="12">
        <v>10</v>
      </c>
      <c r="B120" s="16"/>
      <c r="C120" s="134" t="s">
        <v>216</v>
      </c>
      <c r="D120" s="136"/>
      <c r="E120" s="38" t="s">
        <v>11</v>
      </c>
      <c r="F120" s="21">
        <v>0.06</v>
      </c>
      <c r="G120" s="7"/>
      <c r="H120" s="38"/>
      <c r="I120" s="7"/>
      <c r="J120" s="7"/>
      <c r="K120" s="7">
        <f>F120*J109</f>
        <v>0</v>
      </c>
    </row>
    <row r="121" spans="1:11" x14ac:dyDescent="0.2">
      <c r="A121" s="12">
        <v>11</v>
      </c>
      <c r="B121" s="16"/>
      <c r="C121" s="134" t="s">
        <v>220</v>
      </c>
      <c r="D121" s="135"/>
      <c r="E121" s="38" t="s">
        <v>217</v>
      </c>
      <c r="F121" s="20">
        <v>10</v>
      </c>
      <c r="G121" s="7"/>
      <c r="H121" s="38"/>
      <c r="I121" s="7"/>
      <c r="J121" s="78"/>
      <c r="K121" s="7">
        <f>J121*F121</f>
        <v>0</v>
      </c>
    </row>
    <row r="122" spans="1:11" x14ac:dyDescent="0.2">
      <c r="A122" s="12">
        <v>12</v>
      </c>
      <c r="B122" s="16"/>
      <c r="C122" s="134" t="s">
        <v>51</v>
      </c>
      <c r="D122" s="136"/>
      <c r="E122" s="38" t="s">
        <v>217</v>
      </c>
      <c r="F122" s="20">
        <v>10</v>
      </c>
      <c r="G122" s="7"/>
      <c r="H122" s="38"/>
      <c r="I122" s="7"/>
      <c r="J122" s="78"/>
      <c r="K122" s="7">
        <f>J122*F122</f>
        <v>0</v>
      </c>
    </row>
    <row r="123" spans="1:11" x14ac:dyDescent="0.2">
      <c r="A123" s="12">
        <v>13</v>
      </c>
      <c r="B123" s="16"/>
      <c r="C123" s="134" t="s">
        <v>221</v>
      </c>
      <c r="D123" s="136"/>
      <c r="E123" s="38" t="s">
        <v>217</v>
      </c>
      <c r="F123" s="20">
        <v>16</v>
      </c>
      <c r="G123" s="7"/>
      <c r="H123" s="38"/>
      <c r="I123" s="7"/>
      <c r="J123" s="78"/>
      <c r="K123" s="7">
        <f>J123*F123</f>
        <v>0</v>
      </c>
    </row>
    <row r="124" spans="1:11" x14ac:dyDescent="0.2">
      <c r="A124" s="12">
        <v>14</v>
      </c>
      <c r="B124" s="12"/>
      <c r="C124" s="134" t="s">
        <v>53</v>
      </c>
      <c r="D124" s="136"/>
      <c r="E124" s="38" t="s">
        <v>11</v>
      </c>
      <c r="F124" s="20">
        <v>1</v>
      </c>
      <c r="G124" s="7"/>
      <c r="H124" s="38"/>
      <c r="I124" s="7"/>
      <c r="J124" s="78"/>
      <c r="K124" s="7">
        <f>J124*F124</f>
        <v>0</v>
      </c>
    </row>
    <row r="125" spans="1:11" x14ac:dyDescent="0.2">
      <c r="C125" s="9" t="s">
        <v>52</v>
      </c>
      <c r="K125" s="64">
        <f>SUM(K111:K124)</f>
        <v>0</v>
      </c>
    </row>
    <row r="126" spans="1:11" x14ac:dyDescent="0.2">
      <c r="C126" s="74"/>
      <c r="K126" s="83"/>
    </row>
    <row r="127" spans="1:11" x14ac:dyDescent="0.2">
      <c r="A127" s="77" t="s">
        <v>638</v>
      </c>
      <c r="C127" s="74"/>
      <c r="K127" s="83"/>
    </row>
    <row r="128" spans="1:11" ht="15" x14ac:dyDescent="0.2">
      <c r="A128" s="75"/>
      <c r="B128" s="138" t="s">
        <v>639</v>
      </c>
      <c r="C128" s="139"/>
      <c r="D128" s="10"/>
      <c r="E128" s="17"/>
      <c r="G128" s="76"/>
      <c r="H128" s="17"/>
      <c r="I128" s="76"/>
      <c r="J128" s="76"/>
      <c r="K128" s="17"/>
    </row>
    <row r="129" spans="1:11" s="22" customFormat="1" ht="27.6" customHeight="1" x14ac:dyDescent="0.2">
      <c r="A129" s="65" t="s">
        <v>364</v>
      </c>
      <c r="B129" s="140" t="s">
        <v>640</v>
      </c>
      <c r="C129" s="141"/>
      <c r="D129" s="141"/>
      <c r="E129" s="141"/>
      <c r="F129" s="141"/>
      <c r="G129" s="141"/>
      <c r="H129" s="141"/>
      <c r="I129" s="141"/>
      <c r="J129" s="141"/>
      <c r="K129" s="141"/>
    </row>
  </sheetData>
  <mergeCells count="36">
    <mergeCell ref="B128:C128"/>
    <mergeCell ref="C123:D123"/>
    <mergeCell ref="C115:D115"/>
    <mergeCell ref="C124:D124"/>
    <mergeCell ref="B129:K129"/>
    <mergeCell ref="C122:D122"/>
    <mergeCell ref="C121:D121"/>
    <mergeCell ref="C118:D118"/>
    <mergeCell ref="C119:D119"/>
    <mergeCell ref="A10:K10"/>
    <mergeCell ref="I11:J11"/>
    <mergeCell ref="K11:K12"/>
    <mergeCell ref="C111:D111"/>
    <mergeCell ref="A11:A12"/>
    <mergeCell ref="C11:C12"/>
    <mergeCell ref="D11:D12"/>
    <mergeCell ref="E11:E12"/>
    <mergeCell ref="F11:F12"/>
    <mergeCell ref="B11:B12"/>
    <mergeCell ref="C113:D113"/>
    <mergeCell ref="C114:D114"/>
    <mergeCell ref="C116:D116"/>
    <mergeCell ref="G11:H11"/>
    <mergeCell ref="C120:D120"/>
    <mergeCell ref="C117:D117"/>
    <mergeCell ref="C112:D112"/>
    <mergeCell ref="A1:K2"/>
    <mergeCell ref="A3:A4"/>
    <mergeCell ref="C3:C4"/>
    <mergeCell ref="D3:D4"/>
    <mergeCell ref="E3:E4"/>
    <mergeCell ref="F3:F4"/>
    <mergeCell ref="G3:H3"/>
    <mergeCell ref="I3:J3"/>
    <mergeCell ref="K3:K4"/>
    <mergeCell ref="B3:B4"/>
  </mergeCells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&amp;CProjektová dokumentace modernizace části elektroinstalace páteřních rozvodů a scénického osvětlení</oddHeader>
    <oddFooter>&amp;LMONTÁŽE ČAKOVICE s.r.o.&amp;C&amp;A
&amp;P/&amp;N&amp;R2540 P01 04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00" zoomScale="120" zoomScaleNormal="120" workbookViewId="0">
      <selection activeCell="D139" sqref="D139"/>
    </sheetView>
  </sheetViews>
  <sheetFormatPr defaultColWidth="9.140625" defaultRowHeight="11.25" x14ac:dyDescent="0.2"/>
  <cols>
    <col min="1" max="1" width="10.7109375" style="22" customWidth="1"/>
    <col min="2" max="2" width="8.42578125" style="34" customWidth="1"/>
    <col min="3" max="3" width="14.7109375" style="22" customWidth="1"/>
    <col min="4" max="4" width="40" style="22" customWidth="1"/>
    <col min="5" max="5" width="7.140625" style="34" customWidth="1"/>
    <col min="6" max="6" width="5.7109375" style="34" customWidth="1"/>
    <col min="7" max="7" width="10.7109375" style="25" customWidth="1"/>
    <col min="8" max="8" width="10.7109375" style="34" customWidth="1"/>
    <col min="9" max="10" width="10.7109375" style="25" customWidth="1"/>
    <col min="11" max="11" width="10.7109375" style="34" customWidth="1"/>
    <col min="12" max="12" width="9.140625" style="22"/>
    <col min="13" max="13" width="9.140625" style="22" customWidth="1"/>
    <col min="14" max="14" width="9.5703125" style="22" bestFit="1" customWidth="1"/>
    <col min="15" max="16384" width="9.140625" style="22"/>
  </cols>
  <sheetData>
    <row r="1" spans="1:11" ht="11.25" customHeight="1" x14ac:dyDescent="0.2">
      <c r="A1" s="142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11.25" customHeight="1" thickBo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11.25" customHeight="1" x14ac:dyDescent="0.2">
      <c r="A3" s="143" t="s">
        <v>0</v>
      </c>
      <c r="B3" s="143" t="s">
        <v>213</v>
      </c>
      <c r="C3" s="145" t="s">
        <v>1</v>
      </c>
      <c r="D3" s="145" t="s">
        <v>2</v>
      </c>
      <c r="E3" s="145" t="s">
        <v>3</v>
      </c>
      <c r="F3" s="145" t="s">
        <v>4</v>
      </c>
      <c r="G3" s="147" t="s">
        <v>5</v>
      </c>
      <c r="H3" s="147"/>
      <c r="I3" s="148" t="s">
        <v>6</v>
      </c>
      <c r="J3" s="148"/>
      <c r="K3" s="149" t="s">
        <v>7</v>
      </c>
    </row>
    <row r="4" spans="1:11" ht="11.25" customHeight="1" thickBot="1" x14ac:dyDescent="0.25">
      <c r="A4" s="144"/>
      <c r="B4" s="144"/>
      <c r="C4" s="146"/>
      <c r="D4" s="146"/>
      <c r="E4" s="146"/>
      <c r="F4" s="146"/>
      <c r="G4" s="70" t="s">
        <v>8</v>
      </c>
      <c r="H4" s="71" t="s">
        <v>9</v>
      </c>
      <c r="I4" s="72" t="s">
        <v>8</v>
      </c>
      <c r="J4" s="73" t="s">
        <v>9</v>
      </c>
      <c r="K4" s="150"/>
    </row>
    <row r="5" spans="1:11" ht="11.25" customHeight="1" x14ac:dyDescent="0.2">
      <c r="A5" s="23"/>
      <c r="B5" s="31"/>
      <c r="C5" s="23"/>
      <c r="D5" s="23"/>
      <c r="E5" s="31"/>
      <c r="F5" s="31"/>
      <c r="G5" s="31"/>
      <c r="H5" s="31"/>
      <c r="I5" s="31"/>
      <c r="J5" s="31"/>
      <c r="K5" s="31"/>
    </row>
    <row r="6" spans="1:11" ht="11.25" customHeight="1" x14ac:dyDescent="0.2">
      <c r="A6" s="14"/>
      <c r="B6" s="32"/>
      <c r="C6" s="14"/>
      <c r="D6" s="14" t="s">
        <v>10</v>
      </c>
      <c r="E6" s="33" t="s">
        <v>11</v>
      </c>
      <c r="F6" s="32">
        <v>1</v>
      </c>
      <c r="G6" s="28"/>
      <c r="H6" s="28"/>
      <c r="I6" s="80"/>
      <c r="J6" s="28">
        <f>I6*F6</f>
        <v>0</v>
      </c>
      <c r="K6" s="28">
        <f>J6+H6</f>
        <v>0</v>
      </c>
    </row>
    <row r="7" spans="1:11" ht="11.25" customHeight="1" x14ac:dyDescent="0.2">
      <c r="A7" s="14"/>
      <c r="B7" s="32"/>
      <c r="C7" s="14"/>
      <c r="D7" s="14" t="s">
        <v>12</v>
      </c>
      <c r="E7" s="33" t="s">
        <v>13</v>
      </c>
      <c r="F7" s="32">
        <v>3</v>
      </c>
      <c r="G7" s="28"/>
      <c r="H7" s="28"/>
      <c r="I7" s="80"/>
      <c r="J7" s="28">
        <f t="shared" ref="J7:J8" si="0">I7*F7</f>
        <v>0</v>
      </c>
      <c r="K7" s="28">
        <f t="shared" ref="K7:K8" si="1">J7+H7</f>
        <v>0</v>
      </c>
    </row>
    <row r="8" spans="1:11" ht="11.25" customHeight="1" x14ac:dyDescent="0.2">
      <c r="A8" s="14"/>
      <c r="B8" s="32"/>
      <c r="C8" s="14"/>
      <c r="D8" s="14" t="s">
        <v>223</v>
      </c>
      <c r="E8" s="33" t="s">
        <v>11</v>
      </c>
      <c r="F8" s="32">
        <v>1</v>
      </c>
      <c r="G8" s="28"/>
      <c r="H8" s="28"/>
      <c r="I8" s="80"/>
      <c r="J8" s="28">
        <f t="shared" si="0"/>
        <v>0</v>
      </c>
      <c r="K8" s="28">
        <f t="shared" si="1"/>
        <v>0</v>
      </c>
    </row>
    <row r="9" spans="1:11" ht="11.25" customHeight="1" x14ac:dyDescent="0.2">
      <c r="A9" s="23"/>
      <c r="B9" s="31"/>
      <c r="C9" s="23"/>
      <c r="D9" s="23"/>
      <c r="E9" s="31"/>
      <c r="F9" s="31"/>
      <c r="G9" s="31"/>
      <c r="H9" s="85"/>
      <c r="I9" s="60"/>
      <c r="J9" s="59">
        <f>SUM(J6:J8)</f>
        <v>0</v>
      </c>
      <c r="K9" s="59">
        <f>SUM(G9:J9)</f>
        <v>0</v>
      </c>
    </row>
    <row r="10" spans="1:11" ht="12" customHeight="1" thickBot="1" x14ac:dyDescent="0.25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1:11" ht="15.75" customHeight="1" x14ac:dyDescent="0.2">
      <c r="A11" s="143" t="s">
        <v>0</v>
      </c>
      <c r="B11" s="143" t="s">
        <v>213</v>
      </c>
      <c r="C11" s="145" t="s">
        <v>1</v>
      </c>
      <c r="D11" s="145" t="s">
        <v>2</v>
      </c>
      <c r="E11" s="145" t="s">
        <v>3</v>
      </c>
      <c r="F11" s="145" t="s">
        <v>4</v>
      </c>
      <c r="G11" s="147" t="s">
        <v>5</v>
      </c>
      <c r="H11" s="147"/>
      <c r="I11" s="148" t="s">
        <v>60</v>
      </c>
      <c r="J11" s="148"/>
      <c r="K11" s="149" t="s">
        <v>7</v>
      </c>
    </row>
    <row r="12" spans="1:11" ht="15.75" customHeight="1" thickBot="1" x14ac:dyDescent="0.25">
      <c r="A12" s="144"/>
      <c r="B12" s="144"/>
      <c r="C12" s="146"/>
      <c r="D12" s="146"/>
      <c r="E12" s="146"/>
      <c r="F12" s="146"/>
      <c r="G12" s="70" t="s">
        <v>8</v>
      </c>
      <c r="H12" s="71" t="s">
        <v>9</v>
      </c>
      <c r="I12" s="72" t="s">
        <v>8</v>
      </c>
      <c r="J12" s="73" t="s">
        <v>9</v>
      </c>
      <c r="K12" s="150"/>
    </row>
    <row r="14" spans="1:11" x14ac:dyDescent="0.2">
      <c r="A14" s="14" t="s">
        <v>224</v>
      </c>
      <c r="B14" s="32" t="s">
        <v>364</v>
      </c>
      <c r="C14" s="14" t="s">
        <v>225</v>
      </c>
      <c r="D14" s="14" t="s">
        <v>226</v>
      </c>
      <c r="E14" s="33" t="s">
        <v>13</v>
      </c>
      <c r="F14" s="32">
        <v>6</v>
      </c>
      <c r="G14" s="81"/>
      <c r="H14" s="28">
        <f t="shared" ref="H14:H93" si="2">G14*F14</f>
        <v>0</v>
      </c>
      <c r="I14" s="80"/>
      <c r="J14" s="28">
        <f t="shared" ref="J14:J93" si="3">I14*F14</f>
        <v>0</v>
      </c>
      <c r="K14" s="28">
        <f t="shared" ref="K14:K93" si="4">J14+H14</f>
        <v>0</v>
      </c>
    </row>
    <row r="15" spans="1:11" x14ac:dyDescent="0.2">
      <c r="A15" s="14" t="s">
        <v>227</v>
      </c>
      <c r="B15" s="32" t="s">
        <v>364</v>
      </c>
      <c r="C15" s="14" t="s">
        <v>228</v>
      </c>
      <c r="D15" s="14" t="s">
        <v>229</v>
      </c>
      <c r="E15" s="33" t="s">
        <v>13</v>
      </c>
      <c r="F15" s="32">
        <v>3</v>
      </c>
      <c r="G15" s="81"/>
      <c r="H15" s="28">
        <f t="shared" si="2"/>
        <v>0</v>
      </c>
      <c r="I15" s="80"/>
      <c r="J15" s="28">
        <f t="shared" si="3"/>
        <v>0</v>
      </c>
      <c r="K15" s="28">
        <f t="shared" si="4"/>
        <v>0</v>
      </c>
    </row>
    <row r="16" spans="1:11" x14ac:dyDescent="0.2">
      <c r="A16" s="14" t="s">
        <v>230</v>
      </c>
      <c r="B16" s="32" t="s">
        <v>364</v>
      </c>
      <c r="C16" s="14" t="s">
        <v>231</v>
      </c>
      <c r="D16" s="14" t="s">
        <v>232</v>
      </c>
      <c r="E16" s="33" t="s">
        <v>13</v>
      </c>
      <c r="F16" s="32">
        <v>3</v>
      </c>
      <c r="G16" s="81"/>
      <c r="H16" s="28">
        <f t="shared" si="2"/>
        <v>0</v>
      </c>
      <c r="I16" s="80"/>
      <c r="J16" s="28">
        <f t="shared" si="3"/>
        <v>0</v>
      </c>
      <c r="K16" s="28">
        <f t="shared" si="4"/>
        <v>0</v>
      </c>
    </row>
    <row r="17" spans="1:11" x14ac:dyDescent="0.2">
      <c r="A17" s="14" t="s">
        <v>233</v>
      </c>
      <c r="B17" s="32" t="s">
        <v>364</v>
      </c>
      <c r="C17" s="14" t="s">
        <v>234</v>
      </c>
      <c r="D17" s="14" t="s">
        <v>235</v>
      </c>
      <c r="E17" s="33" t="s">
        <v>13</v>
      </c>
      <c r="F17" s="32">
        <v>1</v>
      </c>
      <c r="G17" s="81"/>
      <c r="H17" s="28">
        <f t="shared" si="2"/>
        <v>0</v>
      </c>
      <c r="I17" s="80"/>
      <c r="J17" s="28">
        <f t="shared" si="3"/>
        <v>0</v>
      </c>
      <c r="K17" s="28">
        <f t="shared" si="4"/>
        <v>0</v>
      </c>
    </row>
    <row r="18" spans="1:11" x14ac:dyDescent="0.2">
      <c r="A18" s="14" t="s">
        <v>236</v>
      </c>
      <c r="B18" s="32" t="s">
        <v>364</v>
      </c>
      <c r="C18" s="14" t="s">
        <v>237</v>
      </c>
      <c r="D18" s="14" t="s">
        <v>238</v>
      </c>
      <c r="E18" s="33" t="s">
        <v>13</v>
      </c>
      <c r="F18" s="32">
        <v>1</v>
      </c>
      <c r="G18" s="81"/>
      <c r="H18" s="28">
        <f t="shared" si="2"/>
        <v>0</v>
      </c>
      <c r="I18" s="80"/>
      <c r="J18" s="28">
        <f t="shared" si="3"/>
        <v>0</v>
      </c>
      <c r="K18" s="28">
        <f t="shared" si="4"/>
        <v>0</v>
      </c>
    </row>
    <row r="19" spans="1:11" x14ac:dyDescent="0.2">
      <c r="A19" s="14" t="s">
        <v>239</v>
      </c>
      <c r="B19" s="32" t="s">
        <v>364</v>
      </c>
      <c r="C19" s="14" t="s">
        <v>240</v>
      </c>
      <c r="D19" s="14" t="s">
        <v>241</v>
      </c>
      <c r="E19" s="33" t="s">
        <v>13</v>
      </c>
      <c r="F19" s="32">
        <v>1</v>
      </c>
      <c r="G19" s="81"/>
      <c r="H19" s="28">
        <f t="shared" si="2"/>
        <v>0</v>
      </c>
      <c r="I19" s="80"/>
      <c r="J19" s="28">
        <f t="shared" si="3"/>
        <v>0</v>
      </c>
      <c r="K19" s="28">
        <f t="shared" si="4"/>
        <v>0</v>
      </c>
    </row>
    <row r="20" spans="1:11" x14ac:dyDescent="0.2">
      <c r="A20" s="14" t="s">
        <v>242</v>
      </c>
      <c r="B20" s="32" t="s">
        <v>364</v>
      </c>
      <c r="C20" s="14" t="s">
        <v>243</v>
      </c>
      <c r="D20" s="14" t="s">
        <v>244</v>
      </c>
      <c r="E20" s="33" t="s">
        <v>13</v>
      </c>
      <c r="F20" s="32">
        <v>1</v>
      </c>
      <c r="G20" s="81"/>
      <c r="H20" s="28">
        <f t="shared" si="2"/>
        <v>0</v>
      </c>
      <c r="I20" s="80"/>
      <c r="J20" s="28">
        <f t="shared" si="3"/>
        <v>0</v>
      </c>
      <c r="K20" s="28">
        <f t="shared" si="4"/>
        <v>0</v>
      </c>
    </row>
    <row r="21" spans="1:11" x14ac:dyDescent="0.2">
      <c r="A21" s="14" t="s">
        <v>245</v>
      </c>
      <c r="B21" s="32" t="s">
        <v>364</v>
      </c>
      <c r="C21" s="14" t="s">
        <v>246</v>
      </c>
      <c r="D21" s="14" t="s">
        <v>247</v>
      </c>
      <c r="E21" s="33" t="s">
        <v>13</v>
      </c>
      <c r="F21" s="32">
        <v>3</v>
      </c>
      <c r="G21" s="81"/>
      <c r="H21" s="28">
        <f t="shared" si="2"/>
        <v>0</v>
      </c>
      <c r="I21" s="80"/>
      <c r="J21" s="28">
        <f t="shared" si="3"/>
        <v>0</v>
      </c>
      <c r="K21" s="28">
        <f t="shared" si="4"/>
        <v>0</v>
      </c>
    </row>
    <row r="22" spans="1:11" x14ac:dyDescent="0.2">
      <c r="A22" s="14" t="s">
        <v>248</v>
      </c>
      <c r="B22" s="32" t="s">
        <v>364</v>
      </c>
      <c r="C22" s="14" t="s">
        <v>249</v>
      </c>
      <c r="D22" s="14" t="s">
        <v>250</v>
      </c>
      <c r="E22" s="33" t="s">
        <v>13</v>
      </c>
      <c r="F22" s="32">
        <v>1</v>
      </c>
      <c r="G22" s="81"/>
      <c r="H22" s="28">
        <f t="shared" si="2"/>
        <v>0</v>
      </c>
      <c r="I22" s="80"/>
      <c r="J22" s="28">
        <f t="shared" si="3"/>
        <v>0</v>
      </c>
      <c r="K22" s="28">
        <f t="shared" si="4"/>
        <v>0</v>
      </c>
    </row>
    <row r="23" spans="1:11" x14ac:dyDescent="0.2">
      <c r="A23" s="14" t="s">
        <v>26</v>
      </c>
      <c r="B23" s="32" t="s">
        <v>364</v>
      </c>
      <c r="C23" s="14" t="s">
        <v>27</v>
      </c>
      <c r="D23" s="14" t="s">
        <v>28</v>
      </c>
      <c r="E23" s="33" t="s">
        <v>13</v>
      </c>
      <c r="F23" s="32">
        <v>1</v>
      </c>
      <c r="G23" s="81"/>
      <c r="H23" s="28">
        <f t="shared" si="2"/>
        <v>0</v>
      </c>
      <c r="I23" s="80"/>
      <c r="J23" s="28">
        <f t="shared" si="3"/>
        <v>0</v>
      </c>
      <c r="K23" s="28">
        <f t="shared" si="4"/>
        <v>0</v>
      </c>
    </row>
    <row r="24" spans="1:11" x14ac:dyDescent="0.2">
      <c r="A24" s="14" t="s">
        <v>251</v>
      </c>
      <c r="B24" s="32" t="s">
        <v>364</v>
      </c>
      <c r="C24" s="14" t="s">
        <v>252</v>
      </c>
      <c r="D24" s="14" t="s">
        <v>253</v>
      </c>
      <c r="E24" s="33" t="s">
        <v>13</v>
      </c>
      <c r="F24" s="32">
        <v>1</v>
      </c>
      <c r="G24" s="81"/>
      <c r="H24" s="28">
        <f t="shared" si="2"/>
        <v>0</v>
      </c>
      <c r="I24" s="80"/>
      <c r="J24" s="28">
        <f t="shared" si="3"/>
        <v>0</v>
      </c>
      <c r="K24" s="28">
        <f t="shared" si="4"/>
        <v>0</v>
      </c>
    </row>
    <row r="25" spans="1:11" x14ac:dyDescent="0.2">
      <c r="A25" s="14" t="s">
        <v>254</v>
      </c>
      <c r="B25" s="32" t="s">
        <v>364</v>
      </c>
      <c r="C25" s="14" t="s">
        <v>255</v>
      </c>
      <c r="D25" s="14" t="s">
        <v>253</v>
      </c>
      <c r="E25" s="33" t="s">
        <v>13</v>
      </c>
      <c r="F25" s="32">
        <v>1</v>
      </c>
      <c r="G25" s="81"/>
      <c r="H25" s="28">
        <f t="shared" si="2"/>
        <v>0</v>
      </c>
      <c r="I25" s="80"/>
      <c r="J25" s="28">
        <f t="shared" si="3"/>
        <v>0</v>
      </c>
      <c r="K25" s="28">
        <f t="shared" si="4"/>
        <v>0</v>
      </c>
    </row>
    <row r="26" spans="1:11" x14ac:dyDescent="0.2">
      <c r="A26" s="14" t="s">
        <v>256</v>
      </c>
      <c r="B26" s="32" t="s">
        <v>364</v>
      </c>
      <c r="C26" s="24" t="s">
        <v>257</v>
      </c>
      <c r="D26" s="24" t="s">
        <v>258</v>
      </c>
      <c r="E26" s="33" t="s">
        <v>13</v>
      </c>
      <c r="F26" s="32">
        <v>5</v>
      </c>
      <c r="G26" s="81"/>
      <c r="H26" s="28">
        <f t="shared" si="2"/>
        <v>0</v>
      </c>
      <c r="I26" s="80"/>
      <c r="J26" s="28">
        <f t="shared" si="3"/>
        <v>0</v>
      </c>
      <c r="K26" s="28">
        <f t="shared" si="4"/>
        <v>0</v>
      </c>
    </row>
    <row r="27" spans="1:11" x14ac:dyDescent="0.2">
      <c r="A27" s="14" t="s">
        <v>259</v>
      </c>
      <c r="B27" s="32" t="s">
        <v>364</v>
      </c>
      <c r="C27" s="14" t="s">
        <v>260</v>
      </c>
      <c r="D27" s="14" t="s">
        <v>33</v>
      </c>
      <c r="E27" s="33" t="s">
        <v>13</v>
      </c>
      <c r="F27" s="32">
        <v>1</v>
      </c>
      <c r="G27" s="81"/>
      <c r="H27" s="28">
        <f t="shared" si="2"/>
        <v>0</v>
      </c>
      <c r="I27" s="80"/>
      <c r="J27" s="28">
        <f t="shared" si="3"/>
        <v>0</v>
      </c>
      <c r="K27" s="28">
        <f t="shared" si="4"/>
        <v>0</v>
      </c>
    </row>
    <row r="28" spans="1:11" x14ac:dyDescent="0.2">
      <c r="A28" s="14"/>
      <c r="B28" s="32" t="s">
        <v>364</v>
      </c>
      <c r="C28" s="14" t="s">
        <v>261</v>
      </c>
      <c r="D28" s="14" t="s">
        <v>262</v>
      </c>
      <c r="E28" s="33" t="s">
        <v>13</v>
      </c>
      <c r="F28" s="32">
        <v>3</v>
      </c>
      <c r="G28" s="81"/>
      <c r="H28" s="28">
        <f t="shared" si="2"/>
        <v>0</v>
      </c>
      <c r="I28" s="80"/>
      <c r="J28" s="28">
        <f t="shared" si="3"/>
        <v>0</v>
      </c>
      <c r="K28" s="28">
        <f t="shared" si="4"/>
        <v>0</v>
      </c>
    </row>
    <row r="29" spans="1:11" x14ac:dyDescent="0.2">
      <c r="A29" s="14" t="s">
        <v>263</v>
      </c>
      <c r="B29" s="32" t="s">
        <v>364</v>
      </c>
      <c r="C29" s="14" t="s">
        <v>264</v>
      </c>
      <c r="D29" s="14" t="s">
        <v>33</v>
      </c>
      <c r="E29" s="33" t="s">
        <v>13</v>
      </c>
      <c r="F29" s="32">
        <v>2</v>
      </c>
      <c r="G29" s="81"/>
      <c r="H29" s="28">
        <f t="shared" si="2"/>
        <v>0</v>
      </c>
      <c r="I29" s="80"/>
      <c r="J29" s="28">
        <f t="shared" si="3"/>
        <v>0</v>
      </c>
      <c r="K29" s="28">
        <f t="shared" si="4"/>
        <v>0</v>
      </c>
    </row>
    <row r="30" spans="1:11" x14ac:dyDescent="0.2">
      <c r="A30" s="14"/>
      <c r="B30" s="32" t="s">
        <v>364</v>
      </c>
      <c r="C30" s="14" t="s">
        <v>265</v>
      </c>
      <c r="D30" s="14" t="s">
        <v>262</v>
      </c>
      <c r="E30" s="33" t="s">
        <v>13</v>
      </c>
      <c r="F30" s="32">
        <v>2</v>
      </c>
      <c r="G30" s="81"/>
      <c r="H30" s="28">
        <f t="shared" si="2"/>
        <v>0</v>
      </c>
      <c r="I30" s="80"/>
      <c r="J30" s="28">
        <f t="shared" si="3"/>
        <v>0</v>
      </c>
      <c r="K30" s="28">
        <f t="shared" si="4"/>
        <v>0</v>
      </c>
    </row>
    <row r="31" spans="1:11" x14ac:dyDescent="0.2">
      <c r="A31" s="14" t="s">
        <v>266</v>
      </c>
      <c r="B31" s="32" t="s">
        <v>364</v>
      </c>
      <c r="C31" s="14" t="s">
        <v>267</v>
      </c>
      <c r="D31" s="14" t="s">
        <v>268</v>
      </c>
      <c r="E31" s="32" t="s">
        <v>13</v>
      </c>
      <c r="F31" s="32">
        <v>19</v>
      </c>
      <c r="G31" s="81"/>
      <c r="H31" s="28">
        <f t="shared" si="2"/>
        <v>0</v>
      </c>
      <c r="I31" s="80"/>
      <c r="J31" s="28">
        <f t="shared" si="3"/>
        <v>0</v>
      </c>
      <c r="K31" s="28">
        <f t="shared" si="4"/>
        <v>0</v>
      </c>
    </row>
    <row r="32" spans="1:11" x14ac:dyDescent="0.2">
      <c r="A32" s="14"/>
      <c r="B32" s="32" t="s">
        <v>364</v>
      </c>
      <c r="C32" s="14" t="s">
        <v>269</v>
      </c>
      <c r="D32" s="14" t="s">
        <v>262</v>
      </c>
      <c r="E32" s="33" t="s">
        <v>13</v>
      </c>
      <c r="F32" s="32">
        <v>6</v>
      </c>
      <c r="G32" s="81"/>
      <c r="H32" s="28">
        <f t="shared" si="2"/>
        <v>0</v>
      </c>
      <c r="I32" s="80"/>
      <c r="J32" s="28">
        <f t="shared" si="3"/>
        <v>0</v>
      </c>
      <c r="K32" s="28">
        <f t="shared" si="4"/>
        <v>0</v>
      </c>
    </row>
    <row r="33" spans="1:11" x14ac:dyDescent="0.2">
      <c r="A33" s="14"/>
      <c r="B33" s="32" t="s">
        <v>364</v>
      </c>
      <c r="C33" s="14" t="s">
        <v>270</v>
      </c>
      <c r="D33" s="14" t="s">
        <v>262</v>
      </c>
      <c r="E33" s="33" t="s">
        <v>13</v>
      </c>
      <c r="F33" s="32">
        <v>18</v>
      </c>
      <c r="G33" s="81"/>
      <c r="H33" s="28">
        <f t="shared" si="2"/>
        <v>0</v>
      </c>
      <c r="I33" s="80"/>
      <c r="J33" s="28">
        <f t="shared" si="3"/>
        <v>0</v>
      </c>
      <c r="K33" s="28">
        <f t="shared" si="4"/>
        <v>0</v>
      </c>
    </row>
    <row r="34" spans="1:11" x14ac:dyDescent="0.2">
      <c r="A34" s="14"/>
      <c r="B34" s="32" t="s">
        <v>364</v>
      </c>
      <c r="C34" s="14" t="s">
        <v>271</v>
      </c>
      <c r="D34" s="14" t="s">
        <v>262</v>
      </c>
      <c r="E34" s="33" t="s">
        <v>13</v>
      </c>
      <c r="F34" s="32">
        <v>12</v>
      </c>
      <c r="G34" s="81"/>
      <c r="H34" s="28">
        <f t="shared" si="2"/>
        <v>0</v>
      </c>
      <c r="I34" s="80"/>
      <c r="J34" s="28">
        <f t="shared" si="3"/>
        <v>0</v>
      </c>
      <c r="K34" s="28">
        <f t="shared" si="4"/>
        <v>0</v>
      </c>
    </row>
    <row r="35" spans="1:11" x14ac:dyDescent="0.2">
      <c r="A35" s="14"/>
      <c r="B35" s="32" t="s">
        <v>364</v>
      </c>
      <c r="C35" s="14" t="s">
        <v>272</v>
      </c>
      <c r="D35" s="14" t="s">
        <v>262</v>
      </c>
      <c r="E35" s="33" t="s">
        <v>13</v>
      </c>
      <c r="F35" s="32">
        <v>15</v>
      </c>
      <c r="G35" s="81"/>
      <c r="H35" s="28">
        <f t="shared" si="2"/>
        <v>0</v>
      </c>
      <c r="I35" s="80"/>
      <c r="J35" s="28">
        <f t="shared" si="3"/>
        <v>0</v>
      </c>
      <c r="K35" s="28">
        <f t="shared" si="4"/>
        <v>0</v>
      </c>
    </row>
    <row r="36" spans="1:11" x14ac:dyDescent="0.2">
      <c r="A36" s="14" t="s">
        <v>273</v>
      </c>
      <c r="B36" s="32" t="s">
        <v>364</v>
      </c>
      <c r="C36" s="14" t="s">
        <v>274</v>
      </c>
      <c r="D36" s="14" t="s">
        <v>120</v>
      </c>
      <c r="E36" s="33" t="s">
        <v>13</v>
      </c>
      <c r="F36" s="32">
        <v>2</v>
      </c>
      <c r="G36" s="81"/>
      <c r="H36" s="28">
        <f t="shared" si="2"/>
        <v>0</v>
      </c>
      <c r="I36" s="80"/>
      <c r="J36" s="28">
        <f t="shared" si="3"/>
        <v>0</v>
      </c>
      <c r="K36" s="28">
        <f t="shared" si="4"/>
        <v>0</v>
      </c>
    </row>
    <row r="37" spans="1:11" x14ac:dyDescent="0.2">
      <c r="A37" s="14" t="s">
        <v>275</v>
      </c>
      <c r="B37" s="32" t="s">
        <v>364</v>
      </c>
      <c r="C37" s="14" t="s">
        <v>276</v>
      </c>
      <c r="D37" s="14" t="s">
        <v>120</v>
      </c>
      <c r="E37" s="33" t="s">
        <v>13</v>
      </c>
      <c r="F37" s="32">
        <v>1</v>
      </c>
      <c r="G37" s="81"/>
      <c r="H37" s="28">
        <f t="shared" si="2"/>
        <v>0</v>
      </c>
      <c r="I37" s="80"/>
      <c r="J37" s="28">
        <f t="shared" si="3"/>
        <v>0</v>
      </c>
      <c r="K37" s="28">
        <f t="shared" si="4"/>
        <v>0</v>
      </c>
    </row>
    <row r="38" spans="1:11" x14ac:dyDescent="0.2">
      <c r="A38" s="14" t="s">
        <v>121</v>
      </c>
      <c r="B38" s="32" t="s">
        <v>364</v>
      </c>
      <c r="C38" s="14" t="s">
        <v>122</v>
      </c>
      <c r="D38" s="14" t="s">
        <v>120</v>
      </c>
      <c r="E38" s="33" t="s">
        <v>13</v>
      </c>
      <c r="F38" s="32">
        <v>1</v>
      </c>
      <c r="G38" s="81"/>
      <c r="H38" s="28">
        <f t="shared" si="2"/>
        <v>0</v>
      </c>
      <c r="I38" s="80"/>
      <c r="J38" s="28">
        <f t="shared" si="3"/>
        <v>0</v>
      </c>
      <c r="K38" s="28">
        <f t="shared" si="4"/>
        <v>0</v>
      </c>
    </row>
    <row r="39" spans="1:11" x14ac:dyDescent="0.2">
      <c r="A39" s="14" t="s">
        <v>277</v>
      </c>
      <c r="B39" s="32" t="s">
        <v>364</v>
      </c>
      <c r="C39" s="14" t="s">
        <v>278</v>
      </c>
      <c r="D39" s="14" t="s">
        <v>120</v>
      </c>
      <c r="E39" s="33" t="s">
        <v>13</v>
      </c>
      <c r="F39" s="32">
        <v>3</v>
      </c>
      <c r="G39" s="81"/>
      <c r="H39" s="28">
        <f t="shared" si="2"/>
        <v>0</v>
      </c>
      <c r="I39" s="80"/>
      <c r="J39" s="28">
        <f t="shared" si="3"/>
        <v>0</v>
      </c>
      <c r="K39" s="28">
        <f t="shared" si="4"/>
        <v>0</v>
      </c>
    </row>
    <row r="40" spans="1:11" x14ac:dyDescent="0.2">
      <c r="A40" s="14" t="s">
        <v>279</v>
      </c>
      <c r="B40" s="32" t="s">
        <v>364</v>
      </c>
      <c r="C40" s="14" t="s">
        <v>280</v>
      </c>
      <c r="D40" s="14" t="s">
        <v>120</v>
      </c>
      <c r="E40" s="33" t="s">
        <v>13</v>
      </c>
      <c r="F40" s="32">
        <v>3</v>
      </c>
      <c r="G40" s="81"/>
      <c r="H40" s="28">
        <f t="shared" si="2"/>
        <v>0</v>
      </c>
      <c r="I40" s="80"/>
      <c r="J40" s="28">
        <f t="shared" si="3"/>
        <v>0</v>
      </c>
      <c r="K40" s="28">
        <f t="shared" si="4"/>
        <v>0</v>
      </c>
    </row>
    <row r="41" spans="1:11" x14ac:dyDescent="0.2">
      <c r="A41" s="14" t="s">
        <v>281</v>
      </c>
      <c r="B41" s="32" t="s">
        <v>364</v>
      </c>
      <c r="C41" s="14" t="s">
        <v>282</v>
      </c>
      <c r="D41" s="14" t="s">
        <v>120</v>
      </c>
      <c r="E41" s="33" t="s">
        <v>13</v>
      </c>
      <c r="F41" s="32">
        <v>3</v>
      </c>
      <c r="G41" s="81"/>
      <c r="H41" s="28">
        <f t="shared" si="2"/>
        <v>0</v>
      </c>
      <c r="I41" s="80"/>
      <c r="J41" s="28">
        <f t="shared" si="3"/>
        <v>0</v>
      </c>
      <c r="K41" s="28">
        <f t="shared" si="4"/>
        <v>0</v>
      </c>
    </row>
    <row r="42" spans="1:11" x14ac:dyDescent="0.2">
      <c r="A42" s="14" t="s">
        <v>283</v>
      </c>
      <c r="B42" s="32" t="s">
        <v>364</v>
      </c>
      <c r="C42" s="14" t="s">
        <v>284</v>
      </c>
      <c r="D42" s="14" t="s">
        <v>120</v>
      </c>
      <c r="E42" s="33" t="s">
        <v>13</v>
      </c>
      <c r="F42" s="32">
        <v>3</v>
      </c>
      <c r="G42" s="81"/>
      <c r="H42" s="28">
        <f t="shared" si="2"/>
        <v>0</v>
      </c>
      <c r="I42" s="80"/>
      <c r="J42" s="28">
        <f t="shared" si="3"/>
        <v>0</v>
      </c>
      <c r="K42" s="28">
        <f t="shared" si="4"/>
        <v>0</v>
      </c>
    </row>
    <row r="43" spans="1:11" x14ac:dyDescent="0.2">
      <c r="A43" s="14" t="s">
        <v>285</v>
      </c>
      <c r="B43" s="32" t="s">
        <v>364</v>
      </c>
      <c r="C43" s="14" t="s">
        <v>286</v>
      </c>
      <c r="D43" s="14" t="s">
        <v>287</v>
      </c>
      <c r="E43" s="33" t="s">
        <v>13</v>
      </c>
      <c r="F43" s="32">
        <v>1</v>
      </c>
      <c r="G43" s="81"/>
      <c r="H43" s="28">
        <f t="shared" si="2"/>
        <v>0</v>
      </c>
      <c r="I43" s="80"/>
      <c r="J43" s="28">
        <f t="shared" si="3"/>
        <v>0</v>
      </c>
      <c r="K43" s="28">
        <f t="shared" si="4"/>
        <v>0</v>
      </c>
    </row>
    <row r="44" spans="1:11" x14ac:dyDescent="0.2">
      <c r="A44" s="14" t="s">
        <v>288</v>
      </c>
      <c r="B44" s="32" t="s">
        <v>364</v>
      </c>
      <c r="C44" s="14" t="s">
        <v>289</v>
      </c>
      <c r="D44" s="14" t="s">
        <v>290</v>
      </c>
      <c r="E44" s="33" t="s">
        <v>13</v>
      </c>
      <c r="F44" s="32">
        <v>1</v>
      </c>
      <c r="G44" s="81"/>
      <c r="H44" s="28">
        <f t="shared" si="2"/>
        <v>0</v>
      </c>
      <c r="I44" s="80"/>
      <c r="J44" s="28">
        <f t="shared" si="3"/>
        <v>0</v>
      </c>
      <c r="K44" s="28">
        <f t="shared" si="4"/>
        <v>0</v>
      </c>
    </row>
    <row r="45" spans="1:11" x14ac:dyDescent="0.2">
      <c r="A45" s="14" t="s">
        <v>291</v>
      </c>
      <c r="B45" s="32" t="s">
        <v>364</v>
      </c>
      <c r="C45" s="14" t="s">
        <v>292</v>
      </c>
      <c r="D45" s="14" t="s">
        <v>293</v>
      </c>
      <c r="E45" s="33" t="s">
        <v>13</v>
      </c>
      <c r="F45" s="32">
        <v>1</v>
      </c>
      <c r="G45" s="81"/>
      <c r="H45" s="28">
        <f t="shared" si="2"/>
        <v>0</v>
      </c>
      <c r="I45" s="80"/>
      <c r="J45" s="28">
        <f t="shared" si="3"/>
        <v>0</v>
      </c>
      <c r="K45" s="28">
        <f t="shared" si="4"/>
        <v>0</v>
      </c>
    </row>
    <row r="46" spans="1:11" x14ac:dyDescent="0.2">
      <c r="A46" s="14" t="s">
        <v>294</v>
      </c>
      <c r="B46" s="32" t="s">
        <v>364</v>
      </c>
      <c r="C46" s="14" t="s">
        <v>295</v>
      </c>
      <c r="D46" s="14" t="s">
        <v>296</v>
      </c>
      <c r="E46" s="33" t="s">
        <v>13</v>
      </c>
      <c r="F46" s="32">
        <v>6</v>
      </c>
      <c r="G46" s="81"/>
      <c r="H46" s="28">
        <f t="shared" si="2"/>
        <v>0</v>
      </c>
      <c r="I46" s="80"/>
      <c r="J46" s="28">
        <f t="shared" si="3"/>
        <v>0</v>
      </c>
      <c r="K46" s="28">
        <f t="shared" si="4"/>
        <v>0</v>
      </c>
    </row>
    <row r="47" spans="1:11" x14ac:dyDescent="0.2">
      <c r="A47" s="14" t="s">
        <v>297</v>
      </c>
      <c r="B47" s="32" t="s">
        <v>364</v>
      </c>
      <c r="C47" s="14" t="s">
        <v>298</v>
      </c>
      <c r="D47" s="14" t="s">
        <v>299</v>
      </c>
      <c r="E47" s="33" t="s">
        <v>13</v>
      </c>
      <c r="F47" s="32">
        <v>1</v>
      </c>
      <c r="G47" s="81"/>
      <c r="H47" s="28">
        <f t="shared" si="2"/>
        <v>0</v>
      </c>
      <c r="I47" s="80"/>
      <c r="J47" s="28">
        <f t="shared" si="3"/>
        <v>0</v>
      </c>
      <c r="K47" s="28">
        <f t="shared" si="4"/>
        <v>0</v>
      </c>
    </row>
    <row r="48" spans="1:11" x14ac:dyDescent="0.2">
      <c r="A48" s="24" t="s">
        <v>300</v>
      </c>
      <c r="B48" s="32" t="s">
        <v>364</v>
      </c>
      <c r="C48" s="24" t="s">
        <v>301</v>
      </c>
      <c r="D48" s="24" t="s">
        <v>302</v>
      </c>
      <c r="E48" s="33" t="s">
        <v>13</v>
      </c>
      <c r="F48" s="32">
        <v>19</v>
      </c>
      <c r="G48" s="81"/>
      <c r="H48" s="28">
        <f>G48*F48</f>
        <v>0</v>
      </c>
      <c r="I48" s="80"/>
      <c r="J48" s="28">
        <f>I48*F48</f>
        <v>0</v>
      </c>
      <c r="K48" s="28">
        <f>J48+H48</f>
        <v>0</v>
      </c>
    </row>
    <row r="49" spans="1:11" x14ac:dyDescent="0.2">
      <c r="A49" s="24" t="s">
        <v>303</v>
      </c>
      <c r="B49" s="32" t="s">
        <v>364</v>
      </c>
      <c r="C49" s="24" t="s">
        <v>304</v>
      </c>
      <c r="D49" s="24" t="s">
        <v>305</v>
      </c>
      <c r="E49" s="33" t="s">
        <v>13</v>
      </c>
      <c r="F49" s="32">
        <v>3</v>
      </c>
      <c r="G49" s="80"/>
      <c r="H49" s="28">
        <f t="shared" ref="H49:H56" si="5">G49*F49</f>
        <v>0</v>
      </c>
      <c r="I49" s="80"/>
      <c r="J49" s="28">
        <f t="shared" ref="J49:J56" si="6">I49*F49</f>
        <v>0</v>
      </c>
      <c r="K49" s="28">
        <f t="shared" ref="K49:K56" si="7">J49+H49</f>
        <v>0</v>
      </c>
    </row>
    <row r="50" spans="1:11" x14ac:dyDescent="0.2">
      <c r="A50" s="24" t="s">
        <v>303</v>
      </c>
      <c r="B50" s="32" t="s">
        <v>364</v>
      </c>
      <c r="C50" s="24" t="s">
        <v>306</v>
      </c>
      <c r="D50" s="24" t="s">
        <v>307</v>
      </c>
      <c r="E50" s="33" t="s">
        <v>13</v>
      </c>
      <c r="F50" s="32">
        <v>1</v>
      </c>
      <c r="G50" s="80"/>
      <c r="H50" s="28">
        <f t="shared" si="5"/>
        <v>0</v>
      </c>
      <c r="I50" s="80"/>
      <c r="J50" s="28">
        <f t="shared" si="6"/>
        <v>0</v>
      </c>
      <c r="K50" s="28">
        <f t="shared" si="7"/>
        <v>0</v>
      </c>
    </row>
    <row r="51" spans="1:11" x14ac:dyDescent="0.2">
      <c r="A51" s="24" t="s">
        <v>140</v>
      </c>
      <c r="B51" s="32" t="s">
        <v>364</v>
      </c>
      <c r="C51" s="24" t="s">
        <v>135</v>
      </c>
      <c r="D51" s="24" t="s">
        <v>141</v>
      </c>
      <c r="E51" s="33" t="s">
        <v>13</v>
      </c>
      <c r="F51" s="32">
        <v>150</v>
      </c>
      <c r="G51" s="80"/>
      <c r="H51" s="28">
        <f t="shared" si="5"/>
        <v>0</v>
      </c>
      <c r="I51" s="80"/>
      <c r="J51" s="28">
        <f t="shared" si="6"/>
        <v>0</v>
      </c>
      <c r="K51" s="28">
        <f t="shared" si="7"/>
        <v>0</v>
      </c>
    </row>
    <row r="52" spans="1:11" x14ac:dyDescent="0.2">
      <c r="A52" s="24" t="s">
        <v>142</v>
      </c>
      <c r="B52" s="32" t="s">
        <v>364</v>
      </c>
      <c r="C52" s="24" t="s">
        <v>135</v>
      </c>
      <c r="D52" s="24" t="s">
        <v>143</v>
      </c>
      <c r="E52" s="33" t="s">
        <v>13</v>
      </c>
      <c r="F52" s="32">
        <v>5</v>
      </c>
      <c r="G52" s="80"/>
      <c r="H52" s="28">
        <f t="shared" si="5"/>
        <v>0</v>
      </c>
      <c r="I52" s="80"/>
      <c r="J52" s="28">
        <f t="shared" si="6"/>
        <v>0</v>
      </c>
      <c r="K52" s="28">
        <f t="shared" si="7"/>
        <v>0</v>
      </c>
    </row>
    <row r="53" spans="1:11" x14ac:dyDescent="0.2">
      <c r="A53" s="24" t="s">
        <v>308</v>
      </c>
      <c r="B53" s="32" t="s">
        <v>364</v>
      </c>
      <c r="C53" s="24" t="s">
        <v>135</v>
      </c>
      <c r="D53" s="24" t="s">
        <v>309</v>
      </c>
      <c r="E53" s="33" t="s">
        <v>13</v>
      </c>
      <c r="F53" s="32">
        <v>5</v>
      </c>
      <c r="G53" s="80"/>
      <c r="H53" s="28">
        <f t="shared" si="5"/>
        <v>0</v>
      </c>
      <c r="I53" s="80"/>
      <c r="J53" s="28">
        <f t="shared" si="6"/>
        <v>0</v>
      </c>
      <c r="K53" s="28">
        <f t="shared" si="7"/>
        <v>0</v>
      </c>
    </row>
    <row r="54" spans="1:11" x14ac:dyDescent="0.2">
      <c r="A54" s="24" t="s">
        <v>310</v>
      </c>
      <c r="B54" s="32" t="s">
        <v>364</v>
      </c>
      <c r="C54" s="24" t="s">
        <v>135</v>
      </c>
      <c r="D54" s="24" t="s">
        <v>311</v>
      </c>
      <c r="E54" s="33" t="s">
        <v>13</v>
      </c>
      <c r="F54" s="32">
        <v>2</v>
      </c>
      <c r="G54" s="80"/>
      <c r="H54" s="28">
        <f t="shared" si="5"/>
        <v>0</v>
      </c>
      <c r="I54" s="80"/>
      <c r="J54" s="28">
        <f t="shared" si="6"/>
        <v>0</v>
      </c>
      <c r="K54" s="28">
        <f t="shared" si="7"/>
        <v>0</v>
      </c>
    </row>
    <row r="55" spans="1:11" x14ac:dyDescent="0.2">
      <c r="A55" s="24" t="s">
        <v>312</v>
      </c>
      <c r="B55" s="32" t="s">
        <v>364</v>
      </c>
      <c r="C55" s="24" t="s">
        <v>135</v>
      </c>
      <c r="D55" s="24" t="s">
        <v>313</v>
      </c>
      <c r="E55" s="33" t="s">
        <v>13</v>
      </c>
      <c r="F55" s="32">
        <v>0</v>
      </c>
      <c r="G55" s="80"/>
      <c r="H55" s="28">
        <f t="shared" si="5"/>
        <v>0</v>
      </c>
      <c r="I55" s="80"/>
      <c r="J55" s="28">
        <f t="shared" si="6"/>
        <v>0</v>
      </c>
      <c r="K55" s="28">
        <f t="shared" si="7"/>
        <v>0</v>
      </c>
    </row>
    <row r="56" spans="1:11" x14ac:dyDescent="0.2">
      <c r="A56" s="24" t="s">
        <v>314</v>
      </c>
      <c r="B56" s="32" t="s">
        <v>364</v>
      </c>
      <c r="C56" s="24" t="s">
        <v>135</v>
      </c>
      <c r="D56" s="24" t="s">
        <v>309</v>
      </c>
      <c r="E56" s="33" t="s">
        <v>13</v>
      </c>
      <c r="F56" s="32">
        <v>2</v>
      </c>
      <c r="G56" s="80"/>
      <c r="H56" s="28">
        <f t="shared" si="5"/>
        <v>0</v>
      </c>
      <c r="I56" s="80"/>
      <c r="J56" s="28">
        <f t="shared" si="6"/>
        <v>0</v>
      </c>
      <c r="K56" s="28">
        <f t="shared" si="7"/>
        <v>0</v>
      </c>
    </row>
    <row r="57" spans="1:11" x14ac:dyDescent="0.2">
      <c r="A57" s="24" t="s">
        <v>144</v>
      </c>
      <c r="B57" s="32" t="s">
        <v>364</v>
      </c>
      <c r="C57" s="24" t="s">
        <v>135</v>
      </c>
      <c r="D57" s="24" t="s">
        <v>145</v>
      </c>
      <c r="E57" s="33" t="s">
        <v>13</v>
      </c>
      <c r="F57" s="32">
        <v>25</v>
      </c>
      <c r="G57" s="80"/>
      <c r="H57" s="28">
        <f t="shared" si="2"/>
        <v>0</v>
      </c>
      <c r="I57" s="80"/>
      <c r="J57" s="28">
        <f t="shared" si="3"/>
        <v>0</v>
      </c>
      <c r="K57" s="28">
        <f t="shared" si="4"/>
        <v>0</v>
      </c>
    </row>
    <row r="58" spans="1:11" x14ac:dyDescent="0.2">
      <c r="A58" s="14" t="s">
        <v>146</v>
      </c>
      <c r="B58" s="32" t="s">
        <v>364</v>
      </c>
      <c r="C58" s="24" t="s">
        <v>135</v>
      </c>
      <c r="D58" s="24" t="s">
        <v>147</v>
      </c>
      <c r="E58" s="33" t="s">
        <v>13</v>
      </c>
      <c r="F58" s="32">
        <v>15</v>
      </c>
      <c r="G58" s="80"/>
      <c r="H58" s="28">
        <f t="shared" si="2"/>
        <v>0</v>
      </c>
      <c r="I58" s="80"/>
      <c r="J58" s="28">
        <f t="shared" si="3"/>
        <v>0</v>
      </c>
      <c r="K58" s="28">
        <f t="shared" si="4"/>
        <v>0</v>
      </c>
    </row>
    <row r="59" spans="1:11" x14ac:dyDescent="0.2">
      <c r="A59" s="24"/>
      <c r="B59" s="32" t="s">
        <v>364</v>
      </c>
      <c r="C59" s="24" t="s">
        <v>135</v>
      </c>
      <c r="D59" s="24" t="s">
        <v>148</v>
      </c>
      <c r="E59" s="33" t="s">
        <v>13</v>
      </c>
      <c r="F59" s="32">
        <v>15</v>
      </c>
      <c r="G59" s="80"/>
      <c r="H59" s="28">
        <f t="shared" si="2"/>
        <v>0</v>
      </c>
      <c r="I59" s="80"/>
      <c r="J59" s="28">
        <f t="shared" si="3"/>
        <v>0</v>
      </c>
      <c r="K59" s="28">
        <f t="shared" si="4"/>
        <v>0</v>
      </c>
    </row>
    <row r="60" spans="1:11" x14ac:dyDescent="0.2">
      <c r="A60" s="24" t="s">
        <v>315</v>
      </c>
      <c r="B60" s="32" t="s">
        <v>364</v>
      </c>
      <c r="C60" s="24" t="s">
        <v>135</v>
      </c>
      <c r="D60" s="24" t="s">
        <v>316</v>
      </c>
      <c r="E60" s="33" t="s">
        <v>13</v>
      </c>
      <c r="F60" s="32">
        <v>4</v>
      </c>
      <c r="G60" s="80"/>
      <c r="H60" s="28">
        <f t="shared" si="2"/>
        <v>0</v>
      </c>
      <c r="I60" s="80"/>
      <c r="J60" s="28">
        <f t="shared" si="3"/>
        <v>0</v>
      </c>
      <c r="K60" s="28">
        <f t="shared" si="4"/>
        <v>0</v>
      </c>
    </row>
    <row r="61" spans="1:11" x14ac:dyDescent="0.2">
      <c r="A61" s="24" t="s">
        <v>317</v>
      </c>
      <c r="B61" s="32" t="s">
        <v>364</v>
      </c>
      <c r="C61" s="24" t="s">
        <v>135</v>
      </c>
      <c r="D61" s="24" t="s">
        <v>309</v>
      </c>
      <c r="E61" s="33" t="s">
        <v>13</v>
      </c>
      <c r="F61" s="32">
        <v>5</v>
      </c>
      <c r="G61" s="80"/>
      <c r="H61" s="28">
        <f t="shared" si="2"/>
        <v>0</v>
      </c>
      <c r="I61" s="80"/>
      <c r="J61" s="28">
        <f t="shared" si="3"/>
        <v>0</v>
      </c>
      <c r="K61" s="28">
        <f t="shared" si="4"/>
        <v>0</v>
      </c>
    </row>
    <row r="62" spans="1:11" x14ac:dyDescent="0.2">
      <c r="A62" s="24" t="s">
        <v>318</v>
      </c>
      <c r="B62" s="32" t="s">
        <v>364</v>
      </c>
      <c r="C62" s="24" t="s">
        <v>135</v>
      </c>
      <c r="D62" s="24" t="s">
        <v>319</v>
      </c>
      <c r="E62" s="33" t="s">
        <v>13</v>
      </c>
      <c r="F62" s="32">
        <v>12</v>
      </c>
      <c r="G62" s="80"/>
      <c r="H62" s="28">
        <f t="shared" si="2"/>
        <v>0</v>
      </c>
      <c r="I62" s="80"/>
      <c r="J62" s="28">
        <f t="shared" si="3"/>
        <v>0</v>
      </c>
      <c r="K62" s="28">
        <f t="shared" si="4"/>
        <v>0</v>
      </c>
    </row>
    <row r="63" spans="1:11" x14ac:dyDescent="0.2">
      <c r="A63" s="24" t="s">
        <v>320</v>
      </c>
      <c r="B63" s="32" t="s">
        <v>364</v>
      </c>
      <c r="C63" s="24" t="s">
        <v>135</v>
      </c>
      <c r="D63" s="24" t="s">
        <v>321</v>
      </c>
      <c r="E63" s="33" t="s">
        <v>13</v>
      </c>
      <c r="F63" s="32">
        <v>45</v>
      </c>
      <c r="G63" s="80"/>
      <c r="H63" s="28">
        <f t="shared" si="2"/>
        <v>0</v>
      </c>
      <c r="I63" s="80"/>
      <c r="J63" s="28">
        <f t="shared" si="3"/>
        <v>0</v>
      </c>
      <c r="K63" s="28">
        <f t="shared" si="4"/>
        <v>0</v>
      </c>
    </row>
    <row r="64" spans="1:11" x14ac:dyDescent="0.2">
      <c r="A64" s="24" t="s">
        <v>322</v>
      </c>
      <c r="B64" s="32" t="s">
        <v>364</v>
      </c>
      <c r="C64" s="24" t="s">
        <v>135</v>
      </c>
      <c r="D64" s="24" t="s">
        <v>323</v>
      </c>
      <c r="E64" s="33" t="s">
        <v>13</v>
      </c>
      <c r="F64" s="32">
        <v>15</v>
      </c>
      <c r="G64" s="80"/>
      <c r="H64" s="28">
        <f t="shared" si="2"/>
        <v>0</v>
      </c>
      <c r="I64" s="80"/>
      <c r="J64" s="28">
        <f t="shared" si="3"/>
        <v>0</v>
      </c>
      <c r="K64" s="28">
        <f t="shared" si="4"/>
        <v>0</v>
      </c>
    </row>
    <row r="65" spans="1:11" x14ac:dyDescent="0.2">
      <c r="A65" s="24"/>
      <c r="B65" s="32" t="s">
        <v>364</v>
      </c>
      <c r="C65" s="24" t="s">
        <v>135</v>
      </c>
      <c r="D65" s="24" t="s">
        <v>324</v>
      </c>
      <c r="E65" s="33" t="s">
        <v>13</v>
      </c>
      <c r="F65" s="32">
        <v>15</v>
      </c>
      <c r="G65" s="80"/>
      <c r="H65" s="28">
        <f t="shared" si="2"/>
        <v>0</v>
      </c>
      <c r="I65" s="80"/>
      <c r="J65" s="28">
        <f t="shared" si="3"/>
        <v>0</v>
      </c>
      <c r="K65" s="28">
        <f t="shared" si="4"/>
        <v>0</v>
      </c>
    </row>
    <row r="66" spans="1:11" x14ac:dyDescent="0.2">
      <c r="A66" s="24" t="s">
        <v>42</v>
      </c>
      <c r="B66" s="32" t="s">
        <v>364</v>
      </c>
      <c r="C66" s="24" t="s">
        <v>135</v>
      </c>
      <c r="D66" s="24" t="s">
        <v>156</v>
      </c>
      <c r="E66" s="33" t="s">
        <v>13</v>
      </c>
      <c r="F66" s="32">
        <v>40</v>
      </c>
      <c r="G66" s="80"/>
      <c r="H66" s="28">
        <f t="shared" si="2"/>
        <v>0</v>
      </c>
      <c r="I66" s="80"/>
      <c r="J66" s="28">
        <f t="shared" si="3"/>
        <v>0</v>
      </c>
      <c r="K66" s="28">
        <f t="shared" si="4"/>
        <v>0</v>
      </c>
    </row>
    <row r="67" spans="1:11" x14ac:dyDescent="0.2">
      <c r="A67" s="24" t="s">
        <v>152</v>
      </c>
      <c r="B67" s="32" t="s">
        <v>364</v>
      </c>
      <c r="C67" s="24" t="s">
        <v>135</v>
      </c>
      <c r="D67" s="24" t="s">
        <v>153</v>
      </c>
      <c r="E67" s="33" t="s">
        <v>13</v>
      </c>
      <c r="F67" s="32">
        <v>40</v>
      </c>
      <c r="G67" s="80"/>
      <c r="H67" s="28">
        <f t="shared" si="2"/>
        <v>0</v>
      </c>
      <c r="I67" s="80"/>
      <c r="J67" s="28">
        <f t="shared" si="3"/>
        <v>0</v>
      </c>
      <c r="K67" s="28">
        <f t="shared" si="4"/>
        <v>0</v>
      </c>
    </row>
    <row r="68" spans="1:11" x14ac:dyDescent="0.2">
      <c r="A68" s="24" t="s">
        <v>152</v>
      </c>
      <c r="B68" s="32" t="s">
        <v>364</v>
      </c>
      <c r="C68" s="24" t="s">
        <v>135</v>
      </c>
      <c r="D68" s="24" t="s">
        <v>325</v>
      </c>
      <c r="E68" s="33" t="s">
        <v>13</v>
      </c>
      <c r="F68" s="32">
        <v>1</v>
      </c>
      <c r="G68" s="80"/>
      <c r="H68" s="28">
        <f t="shared" si="2"/>
        <v>0</v>
      </c>
      <c r="I68" s="80"/>
      <c r="J68" s="28">
        <f t="shared" si="3"/>
        <v>0</v>
      </c>
      <c r="K68" s="28">
        <f t="shared" si="4"/>
        <v>0</v>
      </c>
    </row>
    <row r="69" spans="1:11" x14ac:dyDescent="0.2">
      <c r="A69" s="24" t="s">
        <v>152</v>
      </c>
      <c r="B69" s="32" t="s">
        <v>364</v>
      </c>
      <c r="C69" s="24" t="s">
        <v>135</v>
      </c>
      <c r="D69" s="24" t="s">
        <v>149</v>
      </c>
      <c r="E69" s="33" t="s">
        <v>13</v>
      </c>
      <c r="F69" s="32">
        <v>3</v>
      </c>
      <c r="G69" s="80"/>
      <c r="H69" s="28">
        <f t="shared" si="2"/>
        <v>0</v>
      </c>
      <c r="I69" s="80"/>
      <c r="J69" s="28">
        <f t="shared" si="3"/>
        <v>0</v>
      </c>
      <c r="K69" s="28">
        <f t="shared" si="4"/>
        <v>0</v>
      </c>
    </row>
    <row r="70" spans="1:11" x14ac:dyDescent="0.2">
      <c r="A70" s="24" t="s">
        <v>152</v>
      </c>
      <c r="B70" s="32" t="s">
        <v>364</v>
      </c>
      <c r="C70" s="24" t="s">
        <v>135</v>
      </c>
      <c r="D70" s="24" t="s">
        <v>326</v>
      </c>
      <c r="E70" s="33" t="s">
        <v>13</v>
      </c>
      <c r="F70" s="32">
        <v>3</v>
      </c>
      <c r="G70" s="80"/>
      <c r="H70" s="28">
        <f t="shared" si="2"/>
        <v>0</v>
      </c>
      <c r="I70" s="80"/>
      <c r="J70" s="28">
        <f t="shared" si="3"/>
        <v>0</v>
      </c>
      <c r="K70" s="28">
        <f t="shared" si="4"/>
        <v>0</v>
      </c>
    </row>
    <row r="71" spans="1:11" x14ac:dyDescent="0.2">
      <c r="A71" s="24" t="s">
        <v>152</v>
      </c>
      <c r="B71" s="32" t="s">
        <v>364</v>
      </c>
      <c r="C71" s="24" t="s">
        <v>135</v>
      </c>
      <c r="D71" s="24" t="s">
        <v>327</v>
      </c>
      <c r="E71" s="33" t="s">
        <v>13</v>
      </c>
      <c r="F71" s="32">
        <v>2</v>
      </c>
      <c r="G71" s="80"/>
      <c r="H71" s="28">
        <f t="shared" si="2"/>
        <v>0</v>
      </c>
      <c r="I71" s="80"/>
      <c r="J71" s="28">
        <f t="shared" si="3"/>
        <v>0</v>
      </c>
      <c r="K71" s="28">
        <f t="shared" si="4"/>
        <v>0</v>
      </c>
    </row>
    <row r="72" spans="1:11" x14ac:dyDescent="0.2">
      <c r="A72" s="24" t="s">
        <v>152</v>
      </c>
      <c r="B72" s="32" t="s">
        <v>364</v>
      </c>
      <c r="C72" s="24" t="s">
        <v>135</v>
      </c>
      <c r="D72" s="24" t="s">
        <v>328</v>
      </c>
      <c r="E72" s="33" t="s">
        <v>13</v>
      </c>
      <c r="F72" s="32">
        <v>2</v>
      </c>
      <c r="G72" s="80"/>
      <c r="H72" s="28">
        <f t="shared" si="2"/>
        <v>0</v>
      </c>
      <c r="I72" s="80"/>
      <c r="J72" s="28">
        <f t="shared" si="3"/>
        <v>0</v>
      </c>
      <c r="K72" s="28">
        <f t="shared" si="4"/>
        <v>0</v>
      </c>
    </row>
    <row r="73" spans="1:11" x14ac:dyDescent="0.2">
      <c r="A73" s="24" t="s">
        <v>152</v>
      </c>
      <c r="B73" s="32" t="s">
        <v>364</v>
      </c>
      <c r="C73" s="24" t="s">
        <v>135</v>
      </c>
      <c r="D73" s="24" t="s">
        <v>329</v>
      </c>
      <c r="E73" s="33" t="s">
        <v>13</v>
      </c>
      <c r="F73" s="32">
        <v>2</v>
      </c>
      <c r="G73" s="80"/>
      <c r="H73" s="28">
        <f t="shared" si="2"/>
        <v>0</v>
      </c>
      <c r="I73" s="80"/>
      <c r="J73" s="28">
        <f t="shared" si="3"/>
        <v>0</v>
      </c>
      <c r="K73" s="28">
        <f t="shared" si="4"/>
        <v>0</v>
      </c>
    </row>
    <row r="74" spans="1:11" x14ac:dyDescent="0.2">
      <c r="A74" s="24" t="s">
        <v>152</v>
      </c>
      <c r="B74" s="32" t="s">
        <v>364</v>
      </c>
      <c r="C74" s="24" t="s">
        <v>135</v>
      </c>
      <c r="D74" s="24" t="s">
        <v>330</v>
      </c>
      <c r="E74" s="33" t="s">
        <v>13</v>
      </c>
      <c r="F74" s="32">
        <v>2</v>
      </c>
      <c r="G74" s="80"/>
      <c r="H74" s="28">
        <f t="shared" si="2"/>
        <v>0</v>
      </c>
      <c r="I74" s="80"/>
      <c r="J74" s="28">
        <f t="shared" si="3"/>
        <v>0</v>
      </c>
      <c r="K74" s="28">
        <f t="shared" si="4"/>
        <v>0</v>
      </c>
    </row>
    <row r="75" spans="1:11" x14ac:dyDescent="0.2">
      <c r="A75" s="24" t="s">
        <v>152</v>
      </c>
      <c r="B75" s="32" t="s">
        <v>364</v>
      </c>
      <c r="C75" s="24" t="s">
        <v>135</v>
      </c>
      <c r="D75" s="24" t="s">
        <v>331</v>
      </c>
      <c r="E75" s="33" t="s">
        <v>13</v>
      </c>
      <c r="F75" s="32">
        <v>2</v>
      </c>
      <c r="G75" s="80"/>
      <c r="H75" s="28">
        <f t="shared" si="2"/>
        <v>0</v>
      </c>
      <c r="I75" s="80"/>
      <c r="J75" s="28">
        <f t="shared" si="3"/>
        <v>0</v>
      </c>
      <c r="K75" s="28">
        <f t="shared" si="4"/>
        <v>0</v>
      </c>
    </row>
    <row r="76" spans="1:11" x14ac:dyDescent="0.2">
      <c r="A76" s="24" t="s">
        <v>158</v>
      </c>
      <c r="B76" s="32" t="s">
        <v>364</v>
      </c>
      <c r="C76" s="24" t="s">
        <v>135</v>
      </c>
      <c r="D76" s="24" t="s">
        <v>44</v>
      </c>
      <c r="E76" s="33" t="s">
        <v>13</v>
      </c>
      <c r="F76" s="32">
        <v>30</v>
      </c>
      <c r="G76" s="80"/>
      <c r="H76" s="28">
        <f t="shared" si="2"/>
        <v>0</v>
      </c>
      <c r="I76" s="80"/>
      <c r="J76" s="28">
        <f t="shared" si="3"/>
        <v>0</v>
      </c>
      <c r="K76" s="28">
        <f t="shared" si="4"/>
        <v>0</v>
      </c>
    </row>
    <row r="77" spans="1:11" x14ac:dyDescent="0.2">
      <c r="A77" s="14" t="s">
        <v>308</v>
      </c>
      <c r="B77" s="32" t="s">
        <v>364</v>
      </c>
      <c r="C77" s="24" t="s">
        <v>135</v>
      </c>
      <c r="D77" s="24" t="s">
        <v>157</v>
      </c>
      <c r="E77" s="33" t="s">
        <v>13</v>
      </c>
      <c r="F77" s="32">
        <v>1</v>
      </c>
      <c r="G77" s="80"/>
      <c r="H77" s="28">
        <f t="shared" si="2"/>
        <v>0</v>
      </c>
      <c r="I77" s="80"/>
      <c r="J77" s="28">
        <f t="shared" si="3"/>
        <v>0</v>
      </c>
      <c r="K77" s="28">
        <f t="shared" si="4"/>
        <v>0</v>
      </c>
    </row>
    <row r="78" spans="1:11" x14ac:dyDescent="0.2">
      <c r="A78" s="14" t="s">
        <v>332</v>
      </c>
      <c r="B78" s="32" t="s">
        <v>364</v>
      </c>
      <c r="C78" s="24" t="s">
        <v>135</v>
      </c>
      <c r="D78" s="24" t="s">
        <v>333</v>
      </c>
      <c r="E78" s="33" t="s">
        <v>13</v>
      </c>
      <c r="F78" s="32">
        <v>2</v>
      </c>
      <c r="G78" s="80"/>
      <c r="H78" s="28">
        <f t="shared" si="2"/>
        <v>0</v>
      </c>
      <c r="I78" s="80"/>
      <c r="J78" s="28">
        <f t="shared" si="3"/>
        <v>0</v>
      </c>
      <c r="K78" s="28">
        <f t="shared" si="4"/>
        <v>0</v>
      </c>
    </row>
    <row r="79" spans="1:11" x14ac:dyDescent="0.2">
      <c r="A79" s="14" t="s">
        <v>154</v>
      </c>
      <c r="B79" s="32" t="s">
        <v>364</v>
      </c>
      <c r="C79" s="24" t="s">
        <v>135</v>
      </c>
      <c r="D79" s="24" t="s">
        <v>155</v>
      </c>
      <c r="E79" s="33" t="s">
        <v>13</v>
      </c>
      <c r="F79" s="32">
        <v>60</v>
      </c>
      <c r="G79" s="80"/>
      <c r="H79" s="28">
        <f t="shared" si="2"/>
        <v>0</v>
      </c>
      <c r="I79" s="80"/>
      <c r="J79" s="28">
        <f t="shared" si="3"/>
        <v>0</v>
      </c>
      <c r="K79" s="28">
        <f t="shared" si="4"/>
        <v>0</v>
      </c>
    </row>
    <row r="80" spans="1:11" x14ac:dyDescent="0.2">
      <c r="A80" s="14" t="s">
        <v>334</v>
      </c>
      <c r="B80" s="32" t="s">
        <v>364</v>
      </c>
      <c r="C80" s="24" t="s">
        <v>135</v>
      </c>
      <c r="D80" s="24" t="s">
        <v>155</v>
      </c>
      <c r="E80" s="33" t="s">
        <v>13</v>
      </c>
      <c r="F80" s="32">
        <v>2</v>
      </c>
      <c r="G80" s="80"/>
      <c r="H80" s="28">
        <f t="shared" si="2"/>
        <v>0</v>
      </c>
      <c r="I80" s="80"/>
      <c r="J80" s="28">
        <f t="shared" si="3"/>
        <v>0</v>
      </c>
      <c r="K80" s="28">
        <f t="shared" si="4"/>
        <v>0</v>
      </c>
    </row>
    <row r="81" spans="1:11" x14ac:dyDescent="0.2">
      <c r="A81" s="14" t="s">
        <v>335</v>
      </c>
      <c r="B81" s="32" t="s">
        <v>364</v>
      </c>
      <c r="C81" s="24" t="s">
        <v>336</v>
      </c>
      <c r="D81" s="24" t="s">
        <v>337</v>
      </c>
      <c r="E81" s="33" t="s">
        <v>13</v>
      </c>
      <c r="F81" s="32">
        <v>14</v>
      </c>
      <c r="G81" s="80"/>
      <c r="H81" s="28">
        <f t="shared" si="2"/>
        <v>0</v>
      </c>
      <c r="I81" s="80"/>
      <c r="J81" s="28">
        <f t="shared" si="3"/>
        <v>0</v>
      </c>
      <c r="K81" s="28">
        <f t="shared" si="4"/>
        <v>0</v>
      </c>
    </row>
    <row r="82" spans="1:11" x14ac:dyDescent="0.2">
      <c r="A82" s="14" t="s">
        <v>338</v>
      </c>
      <c r="B82" s="32" t="s">
        <v>364</v>
      </c>
      <c r="C82" s="24" t="s">
        <v>339</v>
      </c>
      <c r="D82" s="24" t="s">
        <v>337</v>
      </c>
      <c r="E82" s="33" t="s">
        <v>13</v>
      </c>
      <c r="F82" s="32">
        <v>110</v>
      </c>
      <c r="G82" s="80"/>
      <c r="H82" s="28">
        <f t="shared" si="2"/>
        <v>0</v>
      </c>
      <c r="I82" s="80"/>
      <c r="J82" s="28">
        <f t="shared" si="3"/>
        <v>0</v>
      </c>
      <c r="K82" s="28">
        <f t="shared" si="4"/>
        <v>0</v>
      </c>
    </row>
    <row r="83" spans="1:11" x14ac:dyDescent="0.2">
      <c r="A83" s="14"/>
      <c r="B83" s="32" t="s">
        <v>364</v>
      </c>
      <c r="C83" s="24" t="s">
        <v>204</v>
      </c>
      <c r="D83" s="24" t="s">
        <v>340</v>
      </c>
      <c r="E83" s="33" t="s">
        <v>45</v>
      </c>
      <c r="F83" s="32">
        <v>55</v>
      </c>
      <c r="G83" s="80"/>
      <c r="H83" s="28">
        <f t="shared" si="2"/>
        <v>0</v>
      </c>
      <c r="I83" s="80"/>
      <c r="J83" s="28">
        <f t="shared" si="3"/>
        <v>0</v>
      </c>
      <c r="K83" s="28">
        <f t="shared" si="4"/>
        <v>0</v>
      </c>
    </row>
    <row r="84" spans="1:11" x14ac:dyDescent="0.2">
      <c r="A84" s="14"/>
      <c r="B84" s="32" t="s">
        <v>364</v>
      </c>
      <c r="C84" s="24" t="s">
        <v>162</v>
      </c>
      <c r="D84" s="24" t="s">
        <v>341</v>
      </c>
      <c r="E84" s="33" t="s">
        <v>45</v>
      </c>
      <c r="F84" s="32">
        <v>50</v>
      </c>
      <c r="G84" s="80"/>
      <c r="H84" s="28">
        <f t="shared" si="2"/>
        <v>0</v>
      </c>
      <c r="I84" s="80"/>
      <c r="J84" s="28">
        <f t="shared" si="3"/>
        <v>0</v>
      </c>
      <c r="K84" s="28">
        <f t="shared" si="4"/>
        <v>0</v>
      </c>
    </row>
    <row r="85" spans="1:11" x14ac:dyDescent="0.2">
      <c r="A85" s="14"/>
      <c r="B85" s="32" t="s">
        <v>364</v>
      </c>
      <c r="C85" s="24" t="s">
        <v>162</v>
      </c>
      <c r="D85" s="24" t="s">
        <v>342</v>
      </c>
      <c r="E85" s="33" t="s">
        <v>45</v>
      </c>
      <c r="F85" s="32">
        <v>30</v>
      </c>
      <c r="G85" s="80"/>
      <c r="H85" s="28">
        <f t="shared" si="2"/>
        <v>0</v>
      </c>
      <c r="I85" s="80"/>
      <c r="J85" s="28">
        <f t="shared" si="3"/>
        <v>0</v>
      </c>
      <c r="K85" s="28">
        <f t="shared" si="4"/>
        <v>0</v>
      </c>
    </row>
    <row r="86" spans="1:11" x14ac:dyDescent="0.2">
      <c r="A86" s="14"/>
      <c r="B86" s="32" t="s">
        <v>364</v>
      </c>
      <c r="C86" s="24" t="s">
        <v>162</v>
      </c>
      <c r="D86" s="24" t="s">
        <v>343</v>
      </c>
      <c r="E86" s="33" t="s">
        <v>45</v>
      </c>
      <c r="F86" s="32">
        <v>40</v>
      </c>
      <c r="G86" s="80"/>
      <c r="H86" s="28">
        <f t="shared" si="2"/>
        <v>0</v>
      </c>
      <c r="I86" s="80"/>
      <c r="J86" s="28">
        <f t="shared" si="3"/>
        <v>0</v>
      </c>
      <c r="K86" s="28">
        <f t="shared" si="4"/>
        <v>0</v>
      </c>
    </row>
    <row r="87" spans="1:11" x14ac:dyDescent="0.2">
      <c r="A87" s="24"/>
      <c r="B87" s="32" t="s">
        <v>364</v>
      </c>
      <c r="C87" s="24" t="s">
        <v>162</v>
      </c>
      <c r="D87" s="24" t="s">
        <v>344</v>
      </c>
      <c r="E87" s="33" t="s">
        <v>45</v>
      </c>
      <c r="F87" s="32">
        <v>50</v>
      </c>
      <c r="G87" s="80"/>
      <c r="H87" s="28">
        <f t="shared" si="2"/>
        <v>0</v>
      </c>
      <c r="I87" s="80"/>
      <c r="J87" s="28">
        <f t="shared" si="3"/>
        <v>0</v>
      </c>
      <c r="K87" s="28">
        <f t="shared" si="4"/>
        <v>0</v>
      </c>
    </row>
    <row r="88" spans="1:11" x14ac:dyDescent="0.2">
      <c r="A88" s="24"/>
      <c r="B88" s="32" t="s">
        <v>364</v>
      </c>
      <c r="C88" s="24" t="s">
        <v>162</v>
      </c>
      <c r="D88" s="24" t="s">
        <v>345</v>
      </c>
      <c r="E88" s="33" t="s">
        <v>45</v>
      </c>
      <c r="F88" s="32">
        <v>30</v>
      </c>
      <c r="G88" s="80"/>
      <c r="H88" s="28">
        <f t="shared" si="2"/>
        <v>0</v>
      </c>
      <c r="I88" s="80"/>
      <c r="J88" s="28">
        <f t="shared" si="3"/>
        <v>0</v>
      </c>
      <c r="K88" s="28">
        <f t="shared" si="4"/>
        <v>0</v>
      </c>
    </row>
    <row r="89" spans="1:11" x14ac:dyDescent="0.2">
      <c r="A89" s="24"/>
      <c r="B89" s="32" t="s">
        <v>364</v>
      </c>
      <c r="C89" s="24" t="s">
        <v>162</v>
      </c>
      <c r="D89" s="24" t="s">
        <v>346</v>
      </c>
      <c r="E89" s="33" t="s">
        <v>45</v>
      </c>
      <c r="F89" s="32">
        <v>50</v>
      </c>
      <c r="G89" s="80"/>
      <c r="H89" s="28">
        <f t="shared" si="2"/>
        <v>0</v>
      </c>
      <c r="I89" s="80"/>
      <c r="J89" s="28">
        <f t="shared" si="3"/>
        <v>0</v>
      </c>
      <c r="K89" s="28">
        <f t="shared" si="4"/>
        <v>0</v>
      </c>
    </row>
    <row r="90" spans="1:11" x14ac:dyDescent="0.2">
      <c r="A90" s="24"/>
      <c r="B90" s="32" t="s">
        <v>364</v>
      </c>
      <c r="C90" s="24" t="s">
        <v>162</v>
      </c>
      <c r="D90" s="24" t="s">
        <v>347</v>
      </c>
      <c r="E90" s="33" t="s">
        <v>45</v>
      </c>
      <c r="F90" s="32">
        <v>50</v>
      </c>
      <c r="G90" s="80"/>
      <c r="H90" s="28">
        <f t="shared" si="2"/>
        <v>0</v>
      </c>
      <c r="I90" s="80"/>
      <c r="J90" s="28">
        <f t="shared" si="3"/>
        <v>0</v>
      </c>
      <c r="K90" s="28">
        <f t="shared" si="4"/>
        <v>0</v>
      </c>
    </row>
    <row r="91" spans="1:11" x14ac:dyDescent="0.2">
      <c r="A91" s="24"/>
      <c r="B91" s="32" t="s">
        <v>364</v>
      </c>
      <c r="C91" s="24" t="s">
        <v>162</v>
      </c>
      <c r="D91" s="24" t="s">
        <v>348</v>
      </c>
      <c r="E91" s="33" t="s">
        <v>45</v>
      </c>
      <c r="F91" s="32">
        <v>50</v>
      </c>
      <c r="G91" s="80"/>
      <c r="H91" s="28">
        <f t="shared" si="2"/>
        <v>0</v>
      </c>
      <c r="I91" s="80"/>
      <c r="J91" s="28">
        <f t="shared" si="3"/>
        <v>0</v>
      </c>
      <c r="K91" s="28">
        <f t="shared" si="4"/>
        <v>0</v>
      </c>
    </row>
    <row r="92" spans="1:11" x14ac:dyDescent="0.2">
      <c r="A92" s="24"/>
      <c r="B92" s="32" t="s">
        <v>364</v>
      </c>
      <c r="C92" s="24" t="s">
        <v>162</v>
      </c>
      <c r="D92" s="24" t="s">
        <v>349</v>
      </c>
      <c r="E92" s="33" t="s">
        <v>45</v>
      </c>
      <c r="F92" s="32">
        <v>50</v>
      </c>
      <c r="G92" s="80"/>
      <c r="H92" s="28">
        <f t="shared" si="2"/>
        <v>0</v>
      </c>
      <c r="I92" s="80"/>
      <c r="J92" s="28">
        <f t="shared" si="3"/>
        <v>0</v>
      </c>
      <c r="K92" s="28">
        <f t="shared" si="4"/>
        <v>0</v>
      </c>
    </row>
    <row r="93" spans="1:11" x14ac:dyDescent="0.2">
      <c r="A93" s="24"/>
      <c r="B93" s="32" t="s">
        <v>364</v>
      </c>
      <c r="C93" s="24" t="s">
        <v>162</v>
      </c>
      <c r="D93" s="24" t="s">
        <v>350</v>
      </c>
      <c r="E93" s="33" t="s">
        <v>45</v>
      </c>
      <c r="F93" s="32">
        <v>50</v>
      </c>
      <c r="G93" s="80"/>
      <c r="H93" s="28">
        <f t="shared" si="2"/>
        <v>0</v>
      </c>
      <c r="I93" s="80"/>
      <c r="J93" s="28">
        <f t="shared" si="3"/>
        <v>0</v>
      </c>
      <c r="K93" s="28">
        <f t="shared" si="4"/>
        <v>0</v>
      </c>
    </row>
    <row r="94" spans="1:11" x14ac:dyDescent="0.2">
      <c r="A94" s="24"/>
      <c r="B94" s="32" t="s">
        <v>364</v>
      </c>
      <c r="C94" s="24" t="s">
        <v>162</v>
      </c>
      <c r="D94" s="24" t="s">
        <v>351</v>
      </c>
      <c r="E94" s="33" t="s">
        <v>45</v>
      </c>
      <c r="F94" s="32">
        <v>50</v>
      </c>
      <c r="G94" s="80"/>
      <c r="H94" s="28">
        <f t="shared" ref="H94:H114" si="8">G94*F94</f>
        <v>0</v>
      </c>
      <c r="I94" s="80"/>
      <c r="J94" s="28">
        <f t="shared" ref="J94:J114" si="9">I94*F94</f>
        <v>0</v>
      </c>
      <c r="K94" s="28">
        <f t="shared" ref="K94:K114" si="10">J94+H94</f>
        <v>0</v>
      </c>
    </row>
    <row r="95" spans="1:11" x14ac:dyDescent="0.2">
      <c r="A95" s="24"/>
      <c r="B95" s="32" t="s">
        <v>364</v>
      </c>
      <c r="C95" s="24" t="s">
        <v>162</v>
      </c>
      <c r="D95" s="24" t="s">
        <v>352</v>
      </c>
      <c r="E95" s="33" t="s">
        <v>45</v>
      </c>
      <c r="F95" s="32">
        <v>150</v>
      </c>
      <c r="G95" s="80"/>
      <c r="H95" s="28">
        <f t="shared" si="8"/>
        <v>0</v>
      </c>
      <c r="I95" s="80"/>
      <c r="J95" s="28">
        <f t="shared" si="9"/>
        <v>0</v>
      </c>
      <c r="K95" s="28">
        <f t="shared" si="10"/>
        <v>0</v>
      </c>
    </row>
    <row r="96" spans="1:11" x14ac:dyDescent="0.2">
      <c r="A96" s="24"/>
      <c r="B96" s="32" t="s">
        <v>364</v>
      </c>
      <c r="C96" s="24" t="s">
        <v>162</v>
      </c>
      <c r="D96" s="24" t="s">
        <v>353</v>
      </c>
      <c r="E96" s="33" t="s">
        <v>45</v>
      </c>
      <c r="F96" s="32">
        <v>80</v>
      </c>
      <c r="G96" s="80"/>
      <c r="H96" s="28">
        <f t="shared" si="8"/>
        <v>0</v>
      </c>
      <c r="I96" s="80"/>
      <c r="J96" s="28">
        <f t="shared" si="9"/>
        <v>0</v>
      </c>
      <c r="K96" s="28">
        <f t="shared" si="10"/>
        <v>0</v>
      </c>
    </row>
    <row r="97" spans="1:11" x14ac:dyDescent="0.2">
      <c r="A97" s="14" t="s">
        <v>184</v>
      </c>
      <c r="B97" s="32" t="s">
        <v>364</v>
      </c>
      <c r="C97" s="24" t="s">
        <v>185</v>
      </c>
      <c r="D97" s="14" t="s">
        <v>186</v>
      </c>
      <c r="E97" s="33" t="s">
        <v>13</v>
      </c>
      <c r="F97" s="32">
        <v>30</v>
      </c>
      <c r="G97" s="80"/>
      <c r="H97" s="28">
        <f t="shared" si="8"/>
        <v>0</v>
      </c>
      <c r="I97" s="80"/>
      <c r="J97" s="28">
        <f t="shared" si="9"/>
        <v>0</v>
      </c>
      <c r="K97" s="28">
        <f t="shared" si="10"/>
        <v>0</v>
      </c>
    </row>
    <row r="98" spans="1:11" x14ac:dyDescent="0.2">
      <c r="A98" s="24"/>
      <c r="B98" s="32" t="s">
        <v>364</v>
      </c>
      <c r="C98" s="24" t="s">
        <v>187</v>
      </c>
      <c r="D98" s="14" t="s">
        <v>186</v>
      </c>
      <c r="E98" s="33" t="s">
        <v>13</v>
      </c>
      <c r="F98" s="32">
        <v>10</v>
      </c>
      <c r="G98" s="80"/>
      <c r="H98" s="28">
        <f t="shared" si="8"/>
        <v>0</v>
      </c>
      <c r="I98" s="80"/>
      <c r="J98" s="28">
        <f t="shared" si="9"/>
        <v>0</v>
      </c>
      <c r="K98" s="28">
        <f t="shared" si="10"/>
        <v>0</v>
      </c>
    </row>
    <row r="99" spans="1:11" x14ac:dyDescent="0.2">
      <c r="A99" s="24"/>
      <c r="B99" s="32"/>
      <c r="C99" s="24" t="s">
        <v>188</v>
      </c>
      <c r="D99" s="24" t="s">
        <v>354</v>
      </c>
      <c r="E99" s="33" t="s">
        <v>13</v>
      </c>
      <c r="F99" s="33">
        <v>100</v>
      </c>
      <c r="G99" s="80"/>
      <c r="H99" s="28">
        <f t="shared" si="8"/>
        <v>0</v>
      </c>
      <c r="I99" s="80"/>
      <c r="J99" s="28">
        <f t="shared" si="9"/>
        <v>0</v>
      </c>
      <c r="K99" s="28">
        <f t="shared" si="10"/>
        <v>0</v>
      </c>
    </row>
    <row r="100" spans="1:11" x14ac:dyDescent="0.2">
      <c r="A100" s="24"/>
      <c r="B100" s="32"/>
      <c r="C100" s="24" t="s">
        <v>188</v>
      </c>
      <c r="D100" s="24" t="s">
        <v>355</v>
      </c>
      <c r="E100" s="33" t="s">
        <v>13</v>
      </c>
      <c r="F100" s="33">
        <v>100</v>
      </c>
      <c r="G100" s="80"/>
      <c r="H100" s="28">
        <f t="shared" si="8"/>
        <v>0</v>
      </c>
      <c r="I100" s="80"/>
      <c r="J100" s="28">
        <f t="shared" si="9"/>
        <v>0</v>
      </c>
      <c r="K100" s="28">
        <f t="shared" si="10"/>
        <v>0</v>
      </c>
    </row>
    <row r="101" spans="1:11" x14ac:dyDescent="0.2">
      <c r="A101" s="24"/>
      <c r="B101" s="32"/>
      <c r="C101" s="24" t="s">
        <v>188</v>
      </c>
      <c r="D101" s="24" t="s">
        <v>189</v>
      </c>
      <c r="E101" s="33" t="s">
        <v>13</v>
      </c>
      <c r="F101" s="33">
        <v>100</v>
      </c>
      <c r="G101" s="80"/>
      <c r="H101" s="28">
        <f t="shared" si="8"/>
        <v>0</v>
      </c>
      <c r="I101" s="80"/>
      <c r="J101" s="28">
        <f t="shared" si="9"/>
        <v>0</v>
      </c>
      <c r="K101" s="28">
        <f t="shared" si="10"/>
        <v>0</v>
      </c>
    </row>
    <row r="102" spans="1:11" x14ac:dyDescent="0.2">
      <c r="A102" s="24"/>
      <c r="B102" s="32"/>
      <c r="C102" s="24" t="s">
        <v>188</v>
      </c>
      <c r="D102" s="24" t="s">
        <v>190</v>
      </c>
      <c r="E102" s="33" t="s">
        <v>13</v>
      </c>
      <c r="F102" s="33">
        <v>100</v>
      </c>
      <c r="G102" s="80"/>
      <c r="H102" s="28">
        <f t="shared" si="8"/>
        <v>0</v>
      </c>
      <c r="I102" s="80"/>
      <c r="J102" s="28">
        <f t="shared" si="9"/>
        <v>0</v>
      </c>
      <c r="K102" s="28">
        <f t="shared" si="10"/>
        <v>0</v>
      </c>
    </row>
    <row r="103" spans="1:11" x14ac:dyDescent="0.2">
      <c r="A103" s="24"/>
      <c r="B103" s="32"/>
      <c r="C103" s="24" t="s">
        <v>188</v>
      </c>
      <c r="D103" s="24" t="s">
        <v>191</v>
      </c>
      <c r="E103" s="33" t="s">
        <v>13</v>
      </c>
      <c r="F103" s="33">
        <v>300</v>
      </c>
      <c r="G103" s="80"/>
      <c r="H103" s="28">
        <f t="shared" si="8"/>
        <v>0</v>
      </c>
      <c r="I103" s="80"/>
      <c r="J103" s="28">
        <f t="shared" si="9"/>
        <v>0</v>
      </c>
      <c r="K103" s="28">
        <f t="shared" si="10"/>
        <v>0</v>
      </c>
    </row>
    <row r="104" spans="1:11" x14ac:dyDescent="0.2">
      <c r="A104" s="24"/>
      <c r="B104" s="32"/>
      <c r="C104" s="24" t="s">
        <v>192</v>
      </c>
      <c r="D104" s="24" t="s">
        <v>193</v>
      </c>
      <c r="E104" s="33" t="s">
        <v>13</v>
      </c>
      <c r="F104" s="33">
        <v>500</v>
      </c>
      <c r="G104" s="80"/>
      <c r="H104" s="28">
        <f t="shared" si="8"/>
        <v>0</v>
      </c>
      <c r="I104" s="80"/>
      <c r="J104" s="28">
        <f t="shared" si="9"/>
        <v>0</v>
      </c>
      <c r="K104" s="28">
        <f t="shared" si="10"/>
        <v>0</v>
      </c>
    </row>
    <row r="105" spans="1:11" x14ac:dyDescent="0.2">
      <c r="A105" s="24"/>
      <c r="B105" s="32"/>
      <c r="C105" s="24"/>
      <c r="D105" s="14" t="s">
        <v>194</v>
      </c>
      <c r="E105" s="33" t="s">
        <v>11</v>
      </c>
      <c r="F105" s="33">
        <v>1</v>
      </c>
      <c r="G105" s="80"/>
      <c r="H105" s="28">
        <f t="shared" si="8"/>
        <v>0</v>
      </c>
      <c r="I105" s="80"/>
      <c r="J105" s="28">
        <f t="shared" si="9"/>
        <v>0</v>
      </c>
      <c r="K105" s="28">
        <f t="shared" si="10"/>
        <v>0</v>
      </c>
    </row>
    <row r="106" spans="1:11" x14ac:dyDescent="0.2">
      <c r="A106" s="24"/>
      <c r="B106" s="32"/>
      <c r="C106" s="24" t="s">
        <v>195</v>
      </c>
      <c r="D106" s="14" t="s">
        <v>196</v>
      </c>
      <c r="E106" s="33" t="s">
        <v>13</v>
      </c>
      <c r="F106" s="33">
        <v>100</v>
      </c>
      <c r="G106" s="80"/>
      <c r="H106" s="28">
        <f t="shared" si="8"/>
        <v>0</v>
      </c>
      <c r="I106" s="80"/>
      <c r="J106" s="28">
        <f t="shared" si="9"/>
        <v>0</v>
      </c>
      <c r="K106" s="28">
        <f t="shared" si="10"/>
        <v>0</v>
      </c>
    </row>
    <row r="107" spans="1:11" x14ac:dyDescent="0.2">
      <c r="A107" s="24"/>
      <c r="B107" s="32"/>
      <c r="C107" s="24" t="s">
        <v>197</v>
      </c>
      <c r="D107" s="14"/>
      <c r="E107" s="33" t="s">
        <v>13</v>
      </c>
      <c r="F107" s="33">
        <v>200</v>
      </c>
      <c r="G107" s="80"/>
      <c r="H107" s="28">
        <f t="shared" si="8"/>
        <v>0</v>
      </c>
      <c r="I107" s="80"/>
      <c r="J107" s="28">
        <f t="shared" si="9"/>
        <v>0</v>
      </c>
      <c r="K107" s="28">
        <f t="shared" si="10"/>
        <v>0</v>
      </c>
    </row>
    <row r="108" spans="1:11" x14ac:dyDescent="0.2">
      <c r="A108" s="24"/>
      <c r="B108" s="32" t="s">
        <v>364</v>
      </c>
      <c r="C108" s="24" t="s">
        <v>356</v>
      </c>
      <c r="D108" s="14" t="s">
        <v>357</v>
      </c>
      <c r="E108" s="33" t="s">
        <v>13</v>
      </c>
      <c r="F108" s="33">
        <v>1</v>
      </c>
      <c r="G108" s="80"/>
      <c r="H108" s="28">
        <f t="shared" si="8"/>
        <v>0</v>
      </c>
      <c r="I108" s="80"/>
      <c r="J108" s="28">
        <f t="shared" si="9"/>
        <v>0</v>
      </c>
      <c r="K108" s="28">
        <f t="shared" si="10"/>
        <v>0</v>
      </c>
    </row>
    <row r="109" spans="1:11" x14ac:dyDescent="0.2">
      <c r="A109" s="24"/>
      <c r="B109" s="32" t="s">
        <v>364</v>
      </c>
      <c r="C109" s="24" t="s">
        <v>358</v>
      </c>
      <c r="D109" s="14" t="s">
        <v>359</v>
      </c>
      <c r="E109" s="33" t="s">
        <v>13</v>
      </c>
      <c r="F109" s="33">
        <v>2</v>
      </c>
      <c r="G109" s="80"/>
      <c r="H109" s="28">
        <f t="shared" si="8"/>
        <v>0</v>
      </c>
      <c r="I109" s="80"/>
      <c r="J109" s="28">
        <f t="shared" si="9"/>
        <v>0</v>
      </c>
      <c r="K109" s="28">
        <f t="shared" si="10"/>
        <v>0</v>
      </c>
    </row>
    <row r="110" spans="1:11" x14ac:dyDescent="0.2">
      <c r="A110" s="24" t="s">
        <v>300</v>
      </c>
      <c r="B110" s="32" t="s">
        <v>364</v>
      </c>
      <c r="C110" s="24" t="s">
        <v>360</v>
      </c>
      <c r="D110" s="24" t="s">
        <v>302</v>
      </c>
      <c r="E110" s="33" t="s">
        <v>13</v>
      </c>
      <c r="F110" s="32">
        <v>19</v>
      </c>
      <c r="G110" s="80"/>
      <c r="H110" s="28">
        <f t="shared" si="8"/>
        <v>0</v>
      </c>
      <c r="I110" s="80"/>
      <c r="J110" s="28">
        <f t="shared" si="9"/>
        <v>0</v>
      </c>
      <c r="K110" s="28">
        <f t="shared" si="10"/>
        <v>0</v>
      </c>
    </row>
    <row r="111" spans="1:11" x14ac:dyDescent="0.2">
      <c r="A111" s="24"/>
      <c r="B111" s="32"/>
      <c r="C111" s="24"/>
      <c r="D111" s="24" t="s">
        <v>361</v>
      </c>
      <c r="E111" s="33" t="s">
        <v>13</v>
      </c>
      <c r="F111" s="33">
        <v>1</v>
      </c>
      <c r="G111" s="80"/>
      <c r="H111" s="28">
        <f t="shared" si="8"/>
        <v>0</v>
      </c>
      <c r="I111" s="80"/>
      <c r="J111" s="28">
        <f t="shared" si="9"/>
        <v>0</v>
      </c>
      <c r="K111" s="28">
        <f t="shared" si="10"/>
        <v>0</v>
      </c>
    </row>
    <row r="112" spans="1:11" x14ac:dyDescent="0.2">
      <c r="A112" s="24" t="s">
        <v>300</v>
      </c>
      <c r="B112" s="32" t="s">
        <v>364</v>
      </c>
      <c r="C112" s="24" t="s">
        <v>362</v>
      </c>
      <c r="D112" s="24" t="s">
        <v>363</v>
      </c>
      <c r="E112" s="33" t="s">
        <v>13</v>
      </c>
      <c r="F112" s="33">
        <v>1</v>
      </c>
      <c r="G112" s="80"/>
      <c r="H112" s="28">
        <f t="shared" si="8"/>
        <v>0</v>
      </c>
      <c r="I112" s="80"/>
      <c r="J112" s="28">
        <f t="shared" si="9"/>
        <v>0</v>
      </c>
      <c r="K112" s="28">
        <f t="shared" si="10"/>
        <v>0</v>
      </c>
    </row>
    <row r="113" spans="1:11" x14ac:dyDescent="0.2">
      <c r="A113" s="24"/>
      <c r="B113" s="33"/>
      <c r="C113" s="24" t="s">
        <v>198</v>
      </c>
      <c r="D113" s="24"/>
      <c r="E113" s="33" t="s">
        <v>11</v>
      </c>
      <c r="F113" s="33">
        <v>1</v>
      </c>
      <c r="G113" s="80"/>
      <c r="H113" s="28">
        <f t="shared" si="8"/>
        <v>0</v>
      </c>
      <c r="I113" s="80"/>
      <c r="J113" s="28">
        <f t="shared" si="9"/>
        <v>0</v>
      </c>
      <c r="K113" s="28">
        <f t="shared" si="10"/>
        <v>0</v>
      </c>
    </row>
    <row r="114" spans="1:11" s="1" customFormat="1" x14ac:dyDescent="0.2">
      <c r="A114" s="3"/>
      <c r="B114" s="38"/>
      <c r="C114" s="3"/>
      <c r="D114" s="3" t="s">
        <v>632</v>
      </c>
      <c r="E114" s="38" t="s">
        <v>11</v>
      </c>
      <c r="F114" s="20">
        <v>1</v>
      </c>
      <c r="G114" s="78"/>
      <c r="H114" s="7">
        <f t="shared" si="8"/>
        <v>0</v>
      </c>
      <c r="I114" s="78"/>
      <c r="J114" s="7">
        <f t="shared" si="9"/>
        <v>0</v>
      </c>
      <c r="K114" s="7">
        <f t="shared" si="10"/>
        <v>0</v>
      </c>
    </row>
    <row r="115" spans="1:11" x14ac:dyDescent="0.2">
      <c r="H115" s="61">
        <f>SUM(H14:H113)</f>
        <v>0</v>
      </c>
      <c r="I115" s="62"/>
      <c r="J115" s="61">
        <f>SUM(J14:J113)</f>
        <v>0</v>
      </c>
      <c r="K115" s="61">
        <f>SUM(K14:K113)</f>
        <v>0</v>
      </c>
    </row>
    <row r="116" spans="1:11" x14ac:dyDescent="0.2">
      <c r="C116" s="26" t="s">
        <v>46</v>
      </c>
    </row>
    <row r="117" spans="1:11" x14ac:dyDescent="0.2">
      <c r="A117" s="27">
        <v>1</v>
      </c>
      <c r="B117" s="30"/>
      <c r="C117" s="152" t="s">
        <v>61</v>
      </c>
      <c r="D117" s="153"/>
      <c r="E117" s="33" t="s">
        <v>11</v>
      </c>
      <c r="F117" s="33">
        <v>1</v>
      </c>
      <c r="G117" s="28"/>
      <c r="H117" s="33"/>
      <c r="I117" s="28"/>
      <c r="J117" s="80"/>
      <c r="K117" s="7">
        <f>J117*F117</f>
        <v>0</v>
      </c>
    </row>
    <row r="118" spans="1:11" x14ac:dyDescent="0.2">
      <c r="A118" s="27">
        <v>2</v>
      </c>
      <c r="B118" s="30"/>
      <c r="C118" s="152" t="s">
        <v>47</v>
      </c>
      <c r="D118" s="154"/>
      <c r="E118" s="33" t="s">
        <v>11</v>
      </c>
      <c r="F118" s="33"/>
      <c r="G118" s="28"/>
      <c r="H118" s="33"/>
      <c r="I118" s="28"/>
      <c r="J118" s="28"/>
      <c r="K118" s="28">
        <f>K9</f>
        <v>0</v>
      </c>
    </row>
    <row r="119" spans="1:11" x14ac:dyDescent="0.2">
      <c r="A119" s="27">
        <v>3</v>
      </c>
      <c r="B119" s="30"/>
      <c r="C119" s="152" t="s">
        <v>48</v>
      </c>
      <c r="D119" s="153"/>
      <c r="E119" s="33" t="s">
        <v>11</v>
      </c>
      <c r="F119" s="33"/>
      <c r="G119" s="28"/>
      <c r="H119" s="33"/>
      <c r="I119" s="28"/>
      <c r="J119" s="28"/>
      <c r="K119" s="28">
        <f>J115</f>
        <v>0</v>
      </c>
    </row>
    <row r="120" spans="1:11" x14ac:dyDescent="0.2">
      <c r="A120" s="27">
        <v>4</v>
      </c>
      <c r="B120" s="30"/>
      <c r="C120" s="152" t="s">
        <v>49</v>
      </c>
      <c r="D120" s="153"/>
      <c r="E120" s="33" t="s">
        <v>11</v>
      </c>
      <c r="F120" s="33"/>
      <c r="G120" s="28"/>
      <c r="H120" s="33"/>
      <c r="I120" s="28"/>
      <c r="J120" s="28"/>
      <c r="K120" s="28">
        <f>H115</f>
        <v>0</v>
      </c>
    </row>
    <row r="121" spans="1:11" x14ac:dyDescent="0.2">
      <c r="A121" s="27">
        <v>5</v>
      </c>
      <c r="B121" s="30"/>
      <c r="C121" s="152" t="s">
        <v>218</v>
      </c>
      <c r="D121" s="153"/>
      <c r="E121" s="33" t="s">
        <v>11</v>
      </c>
      <c r="F121" s="36">
        <v>0.05</v>
      </c>
      <c r="G121" s="28"/>
      <c r="H121" s="33"/>
      <c r="I121" s="28"/>
      <c r="J121" s="28"/>
      <c r="K121" s="28">
        <f>H115*F121</f>
        <v>0</v>
      </c>
    </row>
    <row r="122" spans="1:11" x14ac:dyDescent="0.2">
      <c r="A122" s="27">
        <v>6</v>
      </c>
      <c r="B122" s="30"/>
      <c r="C122" s="152" t="s">
        <v>50</v>
      </c>
      <c r="D122" s="153"/>
      <c r="E122" s="38" t="s">
        <v>217</v>
      </c>
      <c r="F122" s="20">
        <v>18</v>
      </c>
      <c r="G122" s="28"/>
      <c r="H122" s="33"/>
      <c r="I122" s="28"/>
      <c r="J122" s="80"/>
      <c r="K122" s="28">
        <f>J122*F122</f>
        <v>0</v>
      </c>
    </row>
    <row r="123" spans="1:11" x14ac:dyDescent="0.2">
      <c r="A123" s="12">
        <v>7</v>
      </c>
      <c r="B123" s="16"/>
      <c r="C123" s="134" t="s">
        <v>219</v>
      </c>
      <c r="D123" s="136"/>
      <c r="E123" s="38" t="s">
        <v>11</v>
      </c>
      <c r="F123" s="21">
        <v>0.05</v>
      </c>
      <c r="G123" s="7"/>
      <c r="H123" s="38"/>
      <c r="I123" s="7"/>
      <c r="J123" s="7"/>
      <c r="K123" s="7">
        <f>F123*J115</f>
        <v>0</v>
      </c>
    </row>
    <row r="124" spans="1:11" x14ac:dyDescent="0.2">
      <c r="A124" s="12">
        <v>8</v>
      </c>
      <c r="B124" s="16"/>
      <c r="C124" s="134" t="s">
        <v>214</v>
      </c>
      <c r="D124" s="136"/>
      <c r="E124" s="38" t="s">
        <v>11</v>
      </c>
      <c r="F124" s="21">
        <v>0.03</v>
      </c>
      <c r="G124" s="7"/>
      <c r="H124" s="38"/>
      <c r="I124" s="7"/>
      <c r="J124" s="7"/>
      <c r="K124" s="7">
        <f>F124*H115</f>
        <v>0</v>
      </c>
    </row>
    <row r="125" spans="1:11" x14ac:dyDescent="0.2">
      <c r="A125" s="12">
        <v>9</v>
      </c>
      <c r="B125" s="16"/>
      <c r="C125" s="134" t="s">
        <v>215</v>
      </c>
      <c r="D125" s="136"/>
      <c r="E125" s="38" t="s">
        <v>11</v>
      </c>
      <c r="F125" s="21">
        <v>0.03</v>
      </c>
      <c r="G125" s="7"/>
      <c r="H125" s="38"/>
      <c r="I125" s="7"/>
      <c r="J125" s="7"/>
      <c r="K125" s="7">
        <f>F125*H115</f>
        <v>0</v>
      </c>
    </row>
    <row r="126" spans="1:11" x14ac:dyDescent="0.2">
      <c r="A126" s="12">
        <v>10</v>
      </c>
      <c r="B126" s="16"/>
      <c r="C126" s="134" t="s">
        <v>216</v>
      </c>
      <c r="D126" s="136"/>
      <c r="E126" s="38" t="s">
        <v>11</v>
      </c>
      <c r="F126" s="21">
        <v>0.06</v>
      </c>
      <c r="G126" s="7"/>
      <c r="H126" s="38"/>
      <c r="I126" s="7"/>
      <c r="J126" s="7"/>
      <c r="K126" s="7">
        <f>F126*H115</f>
        <v>0</v>
      </c>
    </row>
    <row r="127" spans="1:11" x14ac:dyDescent="0.2">
      <c r="A127" s="12">
        <v>11</v>
      </c>
      <c r="B127" s="16"/>
      <c r="C127" s="134" t="s">
        <v>220</v>
      </c>
      <c r="D127" s="135"/>
      <c r="E127" s="38" t="s">
        <v>217</v>
      </c>
      <c r="F127" s="20">
        <v>16</v>
      </c>
      <c r="G127" s="7"/>
      <c r="H127" s="38"/>
      <c r="I127" s="7"/>
      <c r="J127" s="78"/>
      <c r="K127" s="7">
        <f>J127*F127</f>
        <v>0</v>
      </c>
    </row>
    <row r="128" spans="1:11" x14ac:dyDescent="0.2">
      <c r="A128" s="12">
        <v>12</v>
      </c>
      <c r="B128" s="16"/>
      <c r="C128" s="134" t="s">
        <v>51</v>
      </c>
      <c r="D128" s="136"/>
      <c r="E128" s="38" t="s">
        <v>217</v>
      </c>
      <c r="F128" s="20">
        <v>16</v>
      </c>
      <c r="G128" s="7"/>
      <c r="H128" s="38"/>
      <c r="I128" s="7"/>
      <c r="J128" s="78"/>
      <c r="K128" s="7">
        <f>J128*F128</f>
        <v>0</v>
      </c>
    </row>
    <row r="129" spans="1:11" x14ac:dyDescent="0.2">
      <c r="A129" s="12">
        <v>13</v>
      </c>
      <c r="B129" s="16"/>
      <c r="C129" s="134" t="s">
        <v>221</v>
      </c>
      <c r="D129" s="136"/>
      <c r="E129" s="38" t="s">
        <v>217</v>
      </c>
      <c r="F129" s="20">
        <v>16</v>
      </c>
      <c r="G129" s="7"/>
      <c r="H129" s="38"/>
      <c r="I129" s="7"/>
      <c r="J129" s="78"/>
      <c r="K129" s="7">
        <f>J129*F129</f>
        <v>0</v>
      </c>
    </row>
    <row r="130" spans="1:11" x14ac:dyDescent="0.2">
      <c r="A130" s="12">
        <v>14</v>
      </c>
      <c r="B130" s="12"/>
      <c r="C130" s="8" t="s">
        <v>53</v>
      </c>
      <c r="D130" s="11"/>
      <c r="E130" s="38" t="s">
        <v>11</v>
      </c>
      <c r="F130" s="20">
        <v>1</v>
      </c>
      <c r="G130" s="7"/>
      <c r="H130" s="38"/>
      <c r="I130" s="7"/>
      <c r="J130" s="78"/>
      <c r="K130" s="7">
        <f>J130*F130</f>
        <v>0</v>
      </c>
    </row>
    <row r="131" spans="1:11" x14ac:dyDescent="0.2">
      <c r="C131" s="29" t="s">
        <v>52</v>
      </c>
      <c r="K131" s="58">
        <f>SUM(K117:K130)</f>
        <v>0</v>
      </c>
    </row>
    <row r="133" spans="1:11" s="1" customFormat="1" x14ac:dyDescent="0.2">
      <c r="A133" s="77" t="s">
        <v>638</v>
      </c>
      <c r="B133" s="35"/>
      <c r="C133" s="74"/>
      <c r="E133" s="35"/>
      <c r="F133" s="17"/>
      <c r="G133" s="5"/>
      <c r="H133" s="35"/>
      <c r="I133" s="5"/>
      <c r="J133" s="5"/>
      <c r="K133" s="83"/>
    </row>
    <row r="134" spans="1:11" s="1" customFormat="1" ht="15" x14ac:dyDescent="0.2">
      <c r="A134" s="75"/>
      <c r="B134" s="138" t="s">
        <v>639</v>
      </c>
      <c r="C134" s="139"/>
      <c r="D134" s="10"/>
      <c r="E134" s="17"/>
      <c r="F134" s="17"/>
      <c r="G134" s="76"/>
      <c r="H134" s="17"/>
      <c r="I134" s="76"/>
      <c r="J134" s="76"/>
      <c r="K134" s="17"/>
    </row>
    <row r="135" spans="1:11" ht="27.6" customHeight="1" x14ac:dyDescent="0.2">
      <c r="A135" s="65" t="s">
        <v>364</v>
      </c>
      <c r="B135" s="140" t="s">
        <v>640</v>
      </c>
      <c r="C135" s="141"/>
      <c r="D135" s="141"/>
      <c r="E135" s="141"/>
      <c r="F135" s="141"/>
      <c r="G135" s="141"/>
      <c r="H135" s="141"/>
      <c r="I135" s="141"/>
      <c r="J135" s="141"/>
      <c r="K135" s="141"/>
    </row>
  </sheetData>
  <mergeCells count="35">
    <mergeCell ref="C125:D125"/>
    <mergeCell ref="C126:D126"/>
    <mergeCell ref="C127:D127"/>
    <mergeCell ref="C117:D117"/>
    <mergeCell ref="C118:D118"/>
    <mergeCell ref="C119:D119"/>
    <mergeCell ref="C120:D120"/>
    <mergeCell ref="C122:D122"/>
    <mergeCell ref="C121:D121"/>
    <mergeCell ref="C128:D128"/>
    <mergeCell ref="C129:D129"/>
    <mergeCell ref="B134:C134"/>
    <mergeCell ref="B135:K135"/>
    <mergeCell ref="A10:K10"/>
    <mergeCell ref="A11:A12"/>
    <mergeCell ref="C11:C12"/>
    <mergeCell ref="D11:D12"/>
    <mergeCell ref="E11:E12"/>
    <mergeCell ref="F11:F12"/>
    <mergeCell ref="G11:H11"/>
    <mergeCell ref="I11:J11"/>
    <mergeCell ref="K11:K12"/>
    <mergeCell ref="B11:B12"/>
    <mergeCell ref="C123:D123"/>
    <mergeCell ref="C124:D124"/>
    <mergeCell ref="A1:K2"/>
    <mergeCell ref="A3:A4"/>
    <mergeCell ref="C3:C4"/>
    <mergeCell ref="D3:D4"/>
    <mergeCell ref="E3:E4"/>
    <mergeCell ref="F3:F4"/>
    <mergeCell ref="G3:H3"/>
    <mergeCell ref="I3:J3"/>
    <mergeCell ref="K3:K4"/>
    <mergeCell ref="B3:B4"/>
  </mergeCells>
  <pageMargins left="0.70866141732283472" right="0.51181102362204722" top="0.78740157480314965" bottom="0.78740157480314965" header="0.31496062992125984" footer="0.31496062992125984"/>
  <pageSetup paperSize="9" scale="90" orientation="landscape" r:id="rId1"/>
  <headerFooter>
    <oddHeader>&amp;CProjektová dokumentace modernizace části elektroinstalace páteřních rozvodů a scénického osvětlení</oddHeader>
    <oddFooter>&amp;LMONTÁŽE ČAKOVICE s.r.o.&amp;C&amp;A
&amp;P/&amp;N&amp;R2540 P01 04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76" zoomScale="120" zoomScaleNormal="120" workbookViewId="0">
      <selection activeCell="C114" sqref="C114"/>
    </sheetView>
  </sheetViews>
  <sheetFormatPr defaultColWidth="9.140625" defaultRowHeight="11.25" x14ac:dyDescent="0.2"/>
  <cols>
    <col min="1" max="1" width="8.42578125" style="1" customWidth="1"/>
    <col min="2" max="2" width="8.42578125" style="35" customWidth="1"/>
    <col min="3" max="3" width="14.7109375" style="1" customWidth="1"/>
    <col min="4" max="4" width="38.42578125" style="1" customWidth="1"/>
    <col min="5" max="5" width="7.140625" style="35" customWidth="1"/>
    <col min="6" max="6" width="5.7109375" style="35" customWidth="1"/>
    <col min="7" max="7" width="10.7109375" style="5" customWidth="1"/>
    <col min="8" max="8" width="10.7109375" style="35" customWidth="1"/>
    <col min="9" max="10" width="10.7109375" style="5" customWidth="1"/>
    <col min="11" max="11" width="10.140625" style="35" customWidth="1"/>
    <col min="12" max="12" width="9.140625" style="1"/>
    <col min="13" max="13" width="9.140625" style="1" customWidth="1"/>
    <col min="14" max="14" width="9.5703125" style="1" bestFit="1" customWidth="1"/>
    <col min="15" max="16384" width="9.140625" style="1"/>
  </cols>
  <sheetData>
    <row r="1" spans="1:11" ht="11.25" customHeight="1" x14ac:dyDescent="0.2">
      <c r="A1" s="125" t="s">
        <v>365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1.25" customHeight="1" thickBo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1.25" customHeight="1" x14ac:dyDescent="0.2">
      <c r="A3" s="126" t="s">
        <v>0</v>
      </c>
      <c r="B3" s="126" t="s">
        <v>213</v>
      </c>
      <c r="C3" s="128" t="s">
        <v>1</v>
      </c>
      <c r="D3" s="128" t="s">
        <v>2</v>
      </c>
      <c r="E3" s="128" t="s">
        <v>3</v>
      </c>
      <c r="F3" s="128" t="s">
        <v>4</v>
      </c>
      <c r="G3" s="130" t="s">
        <v>5</v>
      </c>
      <c r="H3" s="130"/>
      <c r="I3" s="131" t="s">
        <v>6</v>
      </c>
      <c r="J3" s="131"/>
      <c r="K3" s="132" t="s">
        <v>7</v>
      </c>
    </row>
    <row r="4" spans="1:11" ht="11.25" customHeight="1" thickBot="1" x14ac:dyDescent="0.25">
      <c r="A4" s="127"/>
      <c r="B4" s="127"/>
      <c r="C4" s="129"/>
      <c r="D4" s="129"/>
      <c r="E4" s="129"/>
      <c r="F4" s="129"/>
      <c r="G4" s="66" t="s">
        <v>8</v>
      </c>
      <c r="H4" s="67" t="s">
        <v>9</v>
      </c>
      <c r="I4" s="68" t="s">
        <v>8</v>
      </c>
      <c r="J4" s="69" t="s">
        <v>9</v>
      </c>
      <c r="K4" s="133"/>
    </row>
    <row r="5" spans="1:11" ht="11.25" customHeight="1" x14ac:dyDescent="0.2">
      <c r="A5" s="10"/>
      <c r="B5" s="17"/>
      <c r="C5" s="10"/>
      <c r="D5" s="10"/>
      <c r="E5" s="17"/>
      <c r="F5" s="17"/>
      <c r="G5" s="17"/>
      <c r="H5" s="17"/>
      <c r="I5" s="17"/>
      <c r="J5" s="17"/>
      <c r="K5" s="17"/>
    </row>
    <row r="6" spans="1:11" ht="11.25" customHeight="1" x14ac:dyDescent="0.2">
      <c r="A6" s="2"/>
      <c r="B6" s="37"/>
      <c r="C6" s="2"/>
      <c r="D6" s="2" t="s">
        <v>10</v>
      </c>
      <c r="E6" s="38" t="s">
        <v>11</v>
      </c>
      <c r="F6" s="37">
        <v>1</v>
      </c>
      <c r="G6" s="7"/>
      <c r="H6" s="7"/>
      <c r="I6" s="78"/>
      <c r="J6" s="7">
        <f>I6*F6</f>
        <v>0</v>
      </c>
      <c r="K6" s="7">
        <f>J6+H6</f>
        <v>0</v>
      </c>
    </row>
    <row r="7" spans="1:11" ht="11.25" customHeight="1" x14ac:dyDescent="0.2">
      <c r="A7" s="2"/>
      <c r="B7" s="37"/>
      <c r="C7" s="2"/>
      <c r="D7" s="2" t="s">
        <v>12</v>
      </c>
      <c r="E7" s="38" t="s">
        <v>13</v>
      </c>
      <c r="F7" s="37">
        <v>1</v>
      </c>
      <c r="G7" s="7"/>
      <c r="H7" s="7"/>
      <c r="I7" s="78"/>
      <c r="J7" s="7">
        <f t="shared" ref="J7:J9" si="0">I7*F7</f>
        <v>0</v>
      </c>
      <c r="K7" s="7">
        <f t="shared" ref="K7:K9" si="1">J7+H7</f>
        <v>0</v>
      </c>
    </row>
    <row r="8" spans="1:11" ht="11.25" customHeight="1" x14ac:dyDescent="0.2">
      <c r="A8" s="2"/>
      <c r="B8" s="37"/>
      <c r="C8" s="2"/>
      <c r="D8" s="2" t="s">
        <v>366</v>
      </c>
      <c r="E8" s="38" t="s">
        <v>11</v>
      </c>
      <c r="F8" s="37">
        <v>1</v>
      </c>
      <c r="G8" s="7"/>
      <c r="H8" s="7"/>
      <c r="I8" s="78"/>
      <c r="J8" s="7">
        <f t="shared" si="0"/>
        <v>0</v>
      </c>
      <c r="K8" s="7">
        <f t="shared" si="1"/>
        <v>0</v>
      </c>
    </row>
    <row r="9" spans="1:11" ht="11.25" customHeight="1" x14ac:dyDescent="0.2">
      <c r="A9" s="2"/>
      <c r="B9" s="37"/>
      <c r="C9" s="2"/>
      <c r="D9" s="2" t="s">
        <v>367</v>
      </c>
      <c r="E9" s="38" t="s">
        <v>13</v>
      </c>
      <c r="F9" s="37">
        <v>1</v>
      </c>
      <c r="G9" s="7"/>
      <c r="H9" s="7"/>
      <c r="I9" s="78"/>
      <c r="J9" s="7">
        <f t="shared" si="0"/>
        <v>0</v>
      </c>
      <c r="K9" s="7">
        <f t="shared" si="1"/>
        <v>0</v>
      </c>
    </row>
    <row r="10" spans="1:11" ht="11.25" customHeight="1" x14ac:dyDescent="0.2">
      <c r="A10" s="10"/>
      <c r="B10" s="17"/>
      <c r="C10" s="10"/>
      <c r="D10" s="10"/>
      <c r="E10" s="17"/>
      <c r="F10" s="17"/>
      <c r="G10" s="17"/>
      <c r="H10" s="84"/>
      <c r="I10" s="56"/>
      <c r="J10" s="55">
        <f>SUM(J6:J9)</f>
        <v>0</v>
      </c>
      <c r="K10" s="55">
        <f>SUM(G10:J10)</f>
        <v>0</v>
      </c>
    </row>
    <row r="11" spans="1:11" ht="12" customHeight="1" thickBot="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</row>
    <row r="12" spans="1:11" ht="15.75" customHeight="1" x14ac:dyDescent="0.2">
      <c r="A12" s="126" t="s">
        <v>0</v>
      </c>
      <c r="B12" s="126" t="s">
        <v>213</v>
      </c>
      <c r="C12" s="128" t="s">
        <v>1</v>
      </c>
      <c r="D12" s="128" t="s">
        <v>2</v>
      </c>
      <c r="E12" s="128" t="s">
        <v>3</v>
      </c>
      <c r="F12" s="128" t="s">
        <v>4</v>
      </c>
      <c r="G12" s="130" t="s">
        <v>5</v>
      </c>
      <c r="H12" s="130"/>
      <c r="I12" s="131" t="s">
        <v>60</v>
      </c>
      <c r="J12" s="131"/>
      <c r="K12" s="132" t="s">
        <v>7</v>
      </c>
    </row>
    <row r="13" spans="1:11" ht="15.75" customHeight="1" thickBot="1" x14ac:dyDescent="0.25">
      <c r="A13" s="127"/>
      <c r="B13" s="127"/>
      <c r="C13" s="129"/>
      <c r="D13" s="129"/>
      <c r="E13" s="129"/>
      <c r="F13" s="129"/>
      <c r="G13" s="66" t="s">
        <v>8</v>
      </c>
      <c r="H13" s="67" t="s">
        <v>9</v>
      </c>
      <c r="I13" s="68" t="s">
        <v>8</v>
      </c>
      <c r="J13" s="69" t="s">
        <v>9</v>
      </c>
      <c r="K13" s="133"/>
    </row>
    <row r="15" spans="1:11" ht="12" x14ac:dyDescent="0.2">
      <c r="A15" s="2" t="s">
        <v>368</v>
      </c>
      <c r="B15" s="37" t="s">
        <v>364</v>
      </c>
      <c r="C15" s="2" t="s">
        <v>369</v>
      </c>
      <c r="D15" s="2" t="s">
        <v>370</v>
      </c>
      <c r="E15" s="38" t="s">
        <v>13</v>
      </c>
      <c r="F15" s="37">
        <v>1</v>
      </c>
      <c r="G15" s="82"/>
      <c r="H15" s="7">
        <f>G15*F15</f>
        <v>0</v>
      </c>
      <c r="I15" s="82"/>
      <c r="J15" s="7">
        <f>I15*F15</f>
        <v>0</v>
      </c>
      <c r="K15" s="7">
        <f>J15+H15</f>
        <v>0</v>
      </c>
    </row>
    <row r="16" spans="1:11" ht="12" x14ac:dyDescent="0.2">
      <c r="A16" s="2" t="s">
        <v>371</v>
      </c>
      <c r="B16" s="37" t="s">
        <v>364</v>
      </c>
      <c r="C16" s="2" t="s">
        <v>372</v>
      </c>
      <c r="D16" s="2" t="s">
        <v>14</v>
      </c>
      <c r="E16" s="38" t="s">
        <v>13</v>
      </c>
      <c r="F16" s="37">
        <v>1</v>
      </c>
      <c r="G16" s="82"/>
      <c r="H16" s="7">
        <f t="shared" ref="H16:H87" si="2">G16*F16</f>
        <v>0</v>
      </c>
      <c r="I16" s="82"/>
      <c r="J16" s="7">
        <f t="shared" ref="J16:J87" si="3">I16*F16</f>
        <v>0</v>
      </c>
      <c r="K16" s="7">
        <f t="shared" ref="K16:K87" si="4">J16+H16</f>
        <v>0</v>
      </c>
    </row>
    <row r="17" spans="1:11" ht="12" x14ac:dyDescent="0.2">
      <c r="A17" s="2" t="s">
        <v>373</v>
      </c>
      <c r="B17" s="37" t="s">
        <v>364</v>
      </c>
      <c r="C17" s="2" t="s">
        <v>374</v>
      </c>
      <c r="D17" s="2" t="s">
        <v>15</v>
      </c>
      <c r="E17" s="38" t="s">
        <v>13</v>
      </c>
      <c r="F17" s="37">
        <v>1</v>
      </c>
      <c r="G17" s="82"/>
      <c r="H17" s="7">
        <f t="shared" si="2"/>
        <v>0</v>
      </c>
      <c r="I17" s="82"/>
      <c r="J17" s="7">
        <f t="shared" si="3"/>
        <v>0</v>
      </c>
      <c r="K17" s="7">
        <f t="shared" si="4"/>
        <v>0</v>
      </c>
    </row>
    <row r="18" spans="1:11" ht="12" x14ac:dyDescent="0.2">
      <c r="A18" s="2" t="s">
        <v>20</v>
      </c>
      <c r="B18" s="37" t="s">
        <v>364</v>
      </c>
      <c r="C18" s="2" t="s">
        <v>21</v>
      </c>
      <c r="D18" s="2" t="s">
        <v>22</v>
      </c>
      <c r="E18" s="38" t="s">
        <v>13</v>
      </c>
      <c r="F18" s="37">
        <v>1</v>
      </c>
      <c r="G18" s="82"/>
      <c r="H18" s="7">
        <f t="shared" si="2"/>
        <v>0</v>
      </c>
      <c r="I18" s="82"/>
      <c r="J18" s="7">
        <f t="shared" si="3"/>
        <v>0</v>
      </c>
      <c r="K18" s="7">
        <f t="shared" si="4"/>
        <v>0</v>
      </c>
    </row>
    <row r="19" spans="1:11" ht="12" x14ac:dyDescent="0.2">
      <c r="A19" s="2" t="s">
        <v>375</v>
      </c>
      <c r="B19" s="37" t="s">
        <v>364</v>
      </c>
      <c r="C19" s="2" t="s">
        <v>376</v>
      </c>
      <c r="D19" s="2" t="s">
        <v>226</v>
      </c>
      <c r="E19" s="38" t="s">
        <v>13</v>
      </c>
      <c r="F19" s="37">
        <v>7</v>
      </c>
      <c r="G19" s="82"/>
      <c r="H19" s="7">
        <f t="shared" si="2"/>
        <v>0</v>
      </c>
      <c r="I19" s="82"/>
      <c r="J19" s="7">
        <f t="shared" si="3"/>
        <v>0</v>
      </c>
      <c r="K19" s="7">
        <f t="shared" si="4"/>
        <v>0</v>
      </c>
    </row>
    <row r="20" spans="1:11" ht="12" x14ac:dyDescent="0.2">
      <c r="A20" s="2" t="s">
        <v>377</v>
      </c>
      <c r="B20" s="37" t="s">
        <v>364</v>
      </c>
      <c r="C20" s="2" t="s">
        <v>378</v>
      </c>
      <c r="D20" s="2" t="s">
        <v>19</v>
      </c>
      <c r="E20" s="38" t="s">
        <v>13</v>
      </c>
      <c r="F20" s="37">
        <v>1</v>
      </c>
      <c r="G20" s="82"/>
      <c r="H20" s="7">
        <f t="shared" si="2"/>
        <v>0</v>
      </c>
      <c r="I20" s="82"/>
      <c r="J20" s="7">
        <f t="shared" si="3"/>
        <v>0</v>
      </c>
      <c r="K20" s="7">
        <f t="shared" si="4"/>
        <v>0</v>
      </c>
    </row>
    <row r="21" spans="1:11" ht="12" x14ac:dyDescent="0.2">
      <c r="A21" s="2" t="s">
        <v>379</v>
      </c>
      <c r="B21" s="37" t="s">
        <v>364</v>
      </c>
      <c r="C21" s="2" t="s">
        <v>380</v>
      </c>
      <c r="D21" s="2" t="s">
        <v>235</v>
      </c>
      <c r="E21" s="38" t="s">
        <v>13</v>
      </c>
      <c r="F21" s="37">
        <v>1</v>
      </c>
      <c r="G21" s="82"/>
      <c r="H21" s="7">
        <f t="shared" si="2"/>
        <v>0</v>
      </c>
      <c r="I21" s="82"/>
      <c r="J21" s="7">
        <f t="shared" si="3"/>
        <v>0</v>
      </c>
      <c r="K21" s="7">
        <f t="shared" si="4"/>
        <v>0</v>
      </c>
    </row>
    <row r="22" spans="1:11" ht="12" x14ac:dyDescent="0.2">
      <c r="A22" s="2" t="s">
        <v>381</v>
      </c>
      <c r="B22" s="37" t="s">
        <v>364</v>
      </c>
      <c r="C22" s="2" t="s">
        <v>382</v>
      </c>
      <c r="D22" s="2" t="s">
        <v>241</v>
      </c>
      <c r="E22" s="38" t="s">
        <v>13</v>
      </c>
      <c r="F22" s="37">
        <v>4</v>
      </c>
      <c r="G22" s="82"/>
      <c r="H22" s="7">
        <f t="shared" si="2"/>
        <v>0</v>
      </c>
      <c r="I22" s="82"/>
      <c r="J22" s="7">
        <f t="shared" si="3"/>
        <v>0</v>
      </c>
      <c r="K22" s="7">
        <f t="shared" si="4"/>
        <v>0</v>
      </c>
    </row>
    <row r="23" spans="1:11" ht="12" x14ac:dyDescent="0.2">
      <c r="A23" s="2" t="s">
        <v>383</v>
      </c>
      <c r="B23" s="37" t="s">
        <v>364</v>
      </c>
      <c r="C23" s="2" t="s">
        <v>384</v>
      </c>
      <c r="D23" s="2" t="s">
        <v>385</v>
      </c>
      <c r="E23" s="38" t="s">
        <v>13</v>
      </c>
      <c r="F23" s="37">
        <v>2</v>
      </c>
      <c r="G23" s="82"/>
      <c r="H23" s="7">
        <f t="shared" si="2"/>
        <v>0</v>
      </c>
      <c r="I23" s="82"/>
      <c r="J23" s="7">
        <f t="shared" si="3"/>
        <v>0</v>
      </c>
      <c r="K23" s="7">
        <f t="shared" si="4"/>
        <v>0</v>
      </c>
    </row>
    <row r="24" spans="1:11" ht="12" x14ac:dyDescent="0.2">
      <c r="A24" s="2" t="s">
        <v>386</v>
      </c>
      <c r="B24" s="37" t="s">
        <v>364</v>
      </c>
      <c r="C24" s="2" t="s">
        <v>387</v>
      </c>
      <c r="D24" s="2" t="s">
        <v>247</v>
      </c>
      <c r="E24" s="38" t="s">
        <v>13</v>
      </c>
      <c r="F24" s="37">
        <v>2</v>
      </c>
      <c r="G24" s="82"/>
      <c r="H24" s="7">
        <f t="shared" si="2"/>
        <v>0</v>
      </c>
      <c r="I24" s="82"/>
      <c r="J24" s="7">
        <f t="shared" si="3"/>
        <v>0</v>
      </c>
      <c r="K24" s="7">
        <f t="shared" si="4"/>
        <v>0</v>
      </c>
    </row>
    <row r="25" spans="1:11" ht="12" x14ac:dyDescent="0.2">
      <c r="A25" s="2" t="s">
        <v>388</v>
      </c>
      <c r="B25" s="37" t="s">
        <v>364</v>
      </c>
      <c r="C25" s="2" t="s">
        <v>389</v>
      </c>
      <c r="D25" s="2" t="s">
        <v>253</v>
      </c>
      <c r="E25" s="38" t="s">
        <v>13</v>
      </c>
      <c r="F25" s="37">
        <v>1</v>
      </c>
      <c r="G25" s="82"/>
      <c r="H25" s="7">
        <f t="shared" si="2"/>
        <v>0</v>
      </c>
      <c r="I25" s="82"/>
      <c r="J25" s="7">
        <f t="shared" si="3"/>
        <v>0</v>
      </c>
      <c r="K25" s="7">
        <f t="shared" si="4"/>
        <v>0</v>
      </c>
    </row>
    <row r="26" spans="1:11" ht="12" x14ac:dyDescent="0.2">
      <c r="A26" s="2" t="s">
        <v>390</v>
      </c>
      <c r="B26" s="37" t="s">
        <v>364</v>
      </c>
      <c r="C26" s="2" t="s">
        <v>391</v>
      </c>
      <c r="D26" s="2" t="s">
        <v>253</v>
      </c>
      <c r="E26" s="38" t="s">
        <v>13</v>
      </c>
      <c r="F26" s="37">
        <v>1</v>
      </c>
      <c r="G26" s="82"/>
      <c r="H26" s="7">
        <f t="shared" si="2"/>
        <v>0</v>
      </c>
      <c r="I26" s="82"/>
      <c r="J26" s="7">
        <f t="shared" si="3"/>
        <v>0</v>
      </c>
      <c r="K26" s="7">
        <f t="shared" si="4"/>
        <v>0</v>
      </c>
    </row>
    <row r="27" spans="1:11" ht="12" x14ac:dyDescent="0.2">
      <c r="A27" s="2" t="s">
        <v>29</v>
      </c>
      <c r="B27" s="37" t="s">
        <v>364</v>
      </c>
      <c r="C27" s="2" t="s">
        <v>30</v>
      </c>
      <c r="D27" s="2" t="s">
        <v>31</v>
      </c>
      <c r="E27" s="38" t="s">
        <v>13</v>
      </c>
      <c r="F27" s="37">
        <v>4</v>
      </c>
      <c r="G27" s="82"/>
      <c r="H27" s="7">
        <f t="shared" si="2"/>
        <v>0</v>
      </c>
      <c r="I27" s="82"/>
      <c r="J27" s="7">
        <f t="shared" si="3"/>
        <v>0</v>
      </c>
      <c r="K27" s="7">
        <f t="shared" si="4"/>
        <v>0</v>
      </c>
    </row>
    <row r="28" spans="1:11" ht="12" x14ac:dyDescent="0.2">
      <c r="A28" s="2" t="s">
        <v>392</v>
      </c>
      <c r="B28" s="37" t="s">
        <v>364</v>
      </c>
      <c r="C28" s="2" t="s">
        <v>393</v>
      </c>
      <c r="D28" s="2" t="s">
        <v>32</v>
      </c>
      <c r="E28" s="38" t="s">
        <v>13</v>
      </c>
      <c r="F28" s="37">
        <v>4</v>
      </c>
      <c r="G28" s="82"/>
      <c r="H28" s="7">
        <f t="shared" si="2"/>
        <v>0</v>
      </c>
      <c r="I28" s="82"/>
      <c r="J28" s="7">
        <f t="shared" si="3"/>
        <v>0</v>
      </c>
      <c r="K28" s="7">
        <f t="shared" si="4"/>
        <v>0</v>
      </c>
    </row>
    <row r="29" spans="1:11" ht="12" x14ac:dyDescent="0.2">
      <c r="A29" s="2" t="s">
        <v>394</v>
      </c>
      <c r="B29" s="37" t="s">
        <v>364</v>
      </c>
      <c r="C29" s="2" t="s">
        <v>395</v>
      </c>
      <c r="D29" s="2" t="s">
        <v>287</v>
      </c>
      <c r="E29" s="38" t="s">
        <v>13</v>
      </c>
      <c r="F29" s="37">
        <v>1</v>
      </c>
      <c r="G29" s="82"/>
      <c r="H29" s="7">
        <f t="shared" si="2"/>
        <v>0</v>
      </c>
      <c r="I29" s="82"/>
      <c r="J29" s="7">
        <f t="shared" si="3"/>
        <v>0</v>
      </c>
      <c r="K29" s="7">
        <f t="shared" si="4"/>
        <v>0</v>
      </c>
    </row>
    <row r="30" spans="1:11" ht="12" x14ac:dyDescent="0.2">
      <c r="A30" s="2" t="s">
        <v>288</v>
      </c>
      <c r="B30" s="37" t="s">
        <v>364</v>
      </c>
      <c r="C30" s="2" t="s">
        <v>289</v>
      </c>
      <c r="D30" s="2" t="s">
        <v>290</v>
      </c>
      <c r="E30" s="38" t="s">
        <v>13</v>
      </c>
      <c r="F30" s="37">
        <v>1</v>
      </c>
      <c r="G30" s="82"/>
      <c r="H30" s="7">
        <f t="shared" si="2"/>
        <v>0</v>
      </c>
      <c r="I30" s="82"/>
      <c r="J30" s="7">
        <f t="shared" si="3"/>
        <v>0</v>
      </c>
      <c r="K30" s="7">
        <f t="shared" si="4"/>
        <v>0</v>
      </c>
    </row>
    <row r="31" spans="1:11" ht="12" x14ac:dyDescent="0.2">
      <c r="A31" s="2" t="s">
        <v>275</v>
      </c>
      <c r="B31" s="37" t="s">
        <v>364</v>
      </c>
      <c r="C31" s="2" t="s">
        <v>276</v>
      </c>
      <c r="D31" s="2" t="s">
        <v>120</v>
      </c>
      <c r="E31" s="38" t="s">
        <v>13</v>
      </c>
      <c r="F31" s="37">
        <v>2</v>
      </c>
      <c r="G31" s="82"/>
      <c r="H31" s="7">
        <f t="shared" si="2"/>
        <v>0</v>
      </c>
      <c r="I31" s="82"/>
      <c r="J31" s="7">
        <f t="shared" si="3"/>
        <v>0</v>
      </c>
      <c r="K31" s="7">
        <f t="shared" si="4"/>
        <v>0</v>
      </c>
    </row>
    <row r="32" spans="1:11" ht="12" x14ac:dyDescent="0.2">
      <c r="A32" s="2" t="s">
        <v>283</v>
      </c>
      <c r="B32" s="37" t="s">
        <v>364</v>
      </c>
      <c r="C32" s="2" t="s">
        <v>284</v>
      </c>
      <c r="D32" s="2" t="s">
        <v>120</v>
      </c>
      <c r="E32" s="38" t="s">
        <v>13</v>
      </c>
      <c r="F32" s="37">
        <v>1</v>
      </c>
      <c r="G32" s="82"/>
      <c r="H32" s="7">
        <f t="shared" si="2"/>
        <v>0</v>
      </c>
      <c r="I32" s="82"/>
      <c r="J32" s="7">
        <f t="shared" si="3"/>
        <v>0</v>
      </c>
      <c r="K32" s="7">
        <f t="shared" si="4"/>
        <v>0</v>
      </c>
    </row>
    <row r="33" spans="1:11" ht="12" x14ac:dyDescent="0.2">
      <c r="A33" s="2" t="s">
        <v>277</v>
      </c>
      <c r="B33" s="37" t="s">
        <v>364</v>
      </c>
      <c r="C33" s="2" t="s">
        <v>278</v>
      </c>
      <c r="D33" s="2" t="s">
        <v>120</v>
      </c>
      <c r="E33" s="38" t="s">
        <v>13</v>
      </c>
      <c r="F33" s="37">
        <v>5</v>
      </c>
      <c r="G33" s="82"/>
      <c r="H33" s="7">
        <f t="shared" si="2"/>
        <v>0</v>
      </c>
      <c r="I33" s="82"/>
      <c r="J33" s="7">
        <f t="shared" si="3"/>
        <v>0</v>
      </c>
      <c r="K33" s="7">
        <f t="shared" si="4"/>
        <v>0</v>
      </c>
    </row>
    <row r="34" spans="1:11" ht="12" x14ac:dyDescent="0.2">
      <c r="A34" s="2" t="s">
        <v>279</v>
      </c>
      <c r="B34" s="37" t="s">
        <v>364</v>
      </c>
      <c r="C34" s="2" t="s">
        <v>280</v>
      </c>
      <c r="D34" s="2" t="s">
        <v>120</v>
      </c>
      <c r="E34" s="38" t="s">
        <v>13</v>
      </c>
      <c r="F34" s="37">
        <v>44</v>
      </c>
      <c r="G34" s="82"/>
      <c r="H34" s="7">
        <f t="shared" si="2"/>
        <v>0</v>
      </c>
      <c r="I34" s="82"/>
      <c r="J34" s="7">
        <f t="shared" si="3"/>
        <v>0</v>
      </c>
      <c r="K34" s="7">
        <f t="shared" si="4"/>
        <v>0</v>
      </c>
    </row>
    <row r="35" spans="1:11" ht="12" x14ac:dyDescent="0.2">
      <c r="A35" s="2" t="s">
        <v>281</v>
      </c>
      <c r="B35" s="37" t="s">
        <v>364</v>
      </c>
      <c r="C35" s="2" t="s">
        <v>282</v>
      </c>
      <c r="D35" s="2" t="s">
        <v>120</v>
      </c>
      <c r="E35" s="38" t="s">
        <v>13</v>
      </c>
      <c r="F35" s="37">
        <v>2</v>
      </c>
      <c r="G35" s="82"/>
      <c r="H35" s="7">
        <f t="shared" si="2"/>
        <v>0</v>
      </c>
      <c r="I35" s="82"/>
      <c r="J35" s="7">
        <f t="shared" si="3"/>
        <v>0</v>
      </c>
      <c r="K35" s="7">
        <f t="shared" si="4"/>
        <v>0</v>
      </c>
    </row>
    <row r="36" spans="1:11" ht="12" x14ac:dyDescent="0.2">
      <c r="A36" s="2" t="s">
        <v>291</v>
      </c>
      <c r="B36" s="37" t="s">
        <v>364</v>
      </c>
      <c r="C36" s="2" t="s">
        <v>292</v>
      </c>
      <c r="D36" s="2" t="s">
        <v>293</v>
      </c>
      <c r="E36" s="38" t="s">
        <v>13</v>
      </c>
      <c r="F36" s="37">
        <v>1</v>
      </c>
      <c r="G36" s="82"/>
      <c r="H36" s="7">
        <f t="shared" si="2"/>
        <v>0</v>
      </c>
      <c r="I36" s="82"/>
      <c r="J36" s="7">
        <f t="shared" si="3"/>
        <v>0</v>
      </c>
      <c r="K36" s="7">
        <f t="shared" si="4"/>
        <v>0</v>
      </c>
    </row>
    <row r="37" spans="1:11" ht="12" x14ac:dyDescent="0.2">
      <c r="A37" s="2" t="s">
        <v>294</v>
      </c>
      <c r="B37" s="37" t="s">
        <v>364</v>
      </c>
      <c r="C37" s="2" t="s">
        <v>295</v>
      </c>
      <c r="D37" s="2" t="s">
        <v>296</v>
      </c>
      <c r="E37" s="38" t="s">
        <v>13</v>
      </c>
      <c r="F37" s="37">
        <v>8</v>
      </c>
      <c r="G37" s="82"/>
      <c r="H37" s="7">
        <f t="shared" si="2"/>
        <v>0</v>
      </c>
      <c r="I37" s="82"/>
      <c r="J37" s="7">
        <f t="shared" si="3"/>
        <v>0</v>
      </c>
      <c r="K37" s="7">
        <f t="shared" si="4"/>
        <v>0</v>
      </c>
    </row>
    <row r="38" spans="1:11" ht="12" x14ac:dyDescent="0.2">
      <c r="A38" s="2" t="s">
        <v>396</v>
      </c>
      <c r="B38" s="37" t="s">
        <v>364</v>
      </c>
      <c r="C38" s="2" t="s">
        <v>397</v>
      </c>
      <c r="D38" s="2" t="s">
        <v>398</v>
      </c>
      <c r="E38" s="38" t="s">
        <v>13</v>
      </c>
      <c r="F38" s="37">
        <v>1</v>
      </c>
      <c r="G38" s="82"/>
      <c r="H38" s="7">
        <f t="shared" si="2"/>
        <v>0</v>
      </c>
      <c r="I38" s="82"/>
      <c r="J38" s="7">
        <f t="shared" si="3"/>
        <v>0</v>
      </c>
      <c r="K38" s="7">
        <f t="shared" si="4"/>
        <v>0</v>
      </c>
    </row>
    <row r="39" spans="1:11" ht="12" x14ac:dyDescent="0.2">
      <c r="A39" s="2" t="s">
        <v>399</v>
      </c>
      <c r="B39" s="37" t="s">
        <v>364</v>
      </c>
      <c r="C39" s="2" t="s">
        <v>400</v>
      </c>
      <c r="D39" s="2" t="s">
        <v>398</v>
      </c>
      <c r="E39" s="38" t="s">
        <v>13</v>
      </c>
      <c r="F39" s="37">
        <v>1</v>
      </c>
      <c r="G39" s="82"/>
      <c r="H39" s="7">
        <f t="shared" si="2"/>
        <v>0</v>
      </c>
      <c r="I39" s="82"/>
      <c r="J39" s="7">
        <f t="shared" si="3"/>
        <v>0</v>
      </c>
      <c r="K39" s="7">
        <f t="shared" si="4"/>
        <v>0</v>
      </c>
    </row>
    <row r="40" spans="1:11" ht="12" x14ac:dyDescent="0.2">
      <c r="A40" s="2"/>
      <c r="B40" s="37" t="s">
        <v>364</v>
      </c>
      <c r="C40" s="3" t="s">
        <v>159</v>
      </c>
      <c r="D40" s="3" t="s">
        <v>160</v>
      </c>
      <c r="E40" s="38" t="s">
        <v>45</v>
      </c>
      <c r="F40" s="38">
        <v>2</v>
      </c>
      <c r="G40" s="82"/>
      <c r="H40" s="7">
        <f t="shared" si="2"/>
        <v>0</v>
      </c>
      <c r="I40" s="82"/>
      <c r="J40" s="7">
        <f t="shared" si="3"/>
        <v>0</v>
      </c>
      <c r="K40" s="7">
        <f t="shared" si="4"/>
        <v>0</v>
      </c>
    </row>
    <row r="41" spans="1:11" ht="12" x14ac:dyDescent="0.2">
      <c r="A41" s="2" t="s">
        <v>401</v>
      </c>
      <c r="B41" s="37" t="s">
        <v>364</v>
      </c>
      <c r="C41" s="2" t="s">
        <v>402</v>
      </c>
      <c r="D41" s="2"/>
      <c r="E41" s="38" t="s">
        <v>13</v>
      </c>
      <c r="F41" s="37">
        <v>45</v>
      </c>
      <c r="G41" s="82"/>
      <c r="H41" s="7">
        <f t="shared" si="2"/>
        <v>0</v>
      </c>
      <c r="I41" s="82"/>
      <c r="J41" s="7">
        <f t="shared" si="3"/>
        <v>0</v>
      </c>
      <c r="K41" s="7">
        <f t="shared" si="4"/>
        <v>0</v>
      </c>
    </row>
    <row r="42" spans="1:11" ht="12" x14ac:dyDescent="0.2">
      <c r="A42" s="2" t="s">
        <v>401</v>
      </c>
      <c r="B42" s="37" t="s">
        <v>364</v>
      </c>
      <c r="C42" s="2" t="s">
        <v>403</v>
      </c>
      <c r="D42" s="2"/>
      <c r="E42" s="38" t="s">
        <v>13</v>
      </c>
      <c r="F42" s="37">
        <v>88</v>
      </c>
      <c r="G42" s="82"/>
      <c r="H42" s="7">
        <f t="shared" si="2"/>
        <v>0</v>
      </c>
      <c r="I42" s="82"/>
      <c r="J42" s="7">
        <f t="shared" si="3"/>
        <v>0</v>
      </c>
      <c r="K42" s="7">
        <f t="shared" si="4"/>
        <v>0</v>
      </c>
    </row>
    <row r="43" spans="1:11" ht="12" x14ac:dyDescent="0.2">
      <c r="A43" s="4" t="s">
        <v>256</v>
      </c>
      <c r="B43" s="37" t="s">
        <v>364</v>
      </c>
      <c r="C43" s="3" t="s">
        <v>257</v>
      </c>
      <c r="D43" s="3" t="s">
        <v>258</v>
      </c>
      <c r="E43" s="57" t="s">
        <v>13</v>
      </c>
      <c r="F43" s="37">
        <v>15</v>
      </c>
      <c r="G43" s="82"/>
      <c r="H43" s="7">
        <f t="shared" si="2"/>
        <v>0</v>
      </c>
      <c r="I43" s="82"/>
      <c r="J43" s="7">
        <f t="shared" si="3"/>
        <v>0</v>
      </c>
      <c r="K43" s="7">
        <f t="shared" si="4"/>
        <v>0</v>
      </c>
    </row>
    <row r="44" spans="1:11" ht="12" x14ac:dyDescent="0.2">
      <c r="A44" s="3" t="s">
        <v>303</v>
      </c>
      <c r="B44" s="37" t="s">
        <v>364</v>
      </c>
      <c r="C44" s="3" t="s">
        <v>304</v>
      </c>
      <c r="D44" s="3" t="s">
        <v>305</v>
      </c>
      <c r="E44" s="38" t="s">
        <v>13</v>
      </c>
      <c r="F44" s="37">
        <v>1</v>
      </c>
      <c r="G44" s="82"/>
      <c r="H44" s="7">
        <f t="shared" si="2"/>
        <v>0</v>
      </c>
      <c r="I44" s="82"/>
      <c r="J44" s="7">
        <f t="shared" si="3"/>
        <v>0</v>
      </c>
      <c r="K44" s="7">
        <f t="shared" si="4"/>
        <v>0</v>
      </c>
    </row>
    <row r="45" spans="1:11" ht="12" x14ac:dyDescent="0.2">
      <c r="A45" s="3" t="s">
        <v>303</v>
      </c>
      <c r="B45" s="37" t="s">
        <v>364</v>
      </c>
      <c r="C45" s="3" t="s">
        <v>306</v>
      </c>
      <c r="D45" s="3" t="s">
        <v>307</v>
      </c>
      <c r="E45" s="38" t="s">
        <v>13</v>
      </c>
      <c r="F45" s="37">
        <v>1</v>
      </c>
      <c r="G45" s="82"/>
      <c r="H45" s="7">
        <f t="shared" si="2"/>
        <v>0</v>
      </c>
      <c r="I45" s="82"/>
      <c r="J45" s="7">
        <f t="shared" si="3"/>
        <v>0</v>
      </c>
      <c r="K45" s="7">
        <f t="shared" si="4"/>
        <v>0</v>
      </c>
    </row>
    <row r="46" spans="1:11" ht="12" x14ac:dyDescent="0.2">
      <c r="A46" s="3" t="s">
        <v>320</v>
      </c>
      <c r="B46" s="37" t="s">
        <v>364</v>
      </c>
      <c r="C46" s="3" t="s">
        <v>321</v>
      </c>
      <c r="D46" s="3" t="s">
        <v>404</v>
      </c>
      <c r="E46" s="38" t="s">
        <v>13</v>
      </c>
      <c r="F46" s="37">
        <v>3</v>
      </c>
      <c r="G46" s="82"/>
      <c r="H46" s="7">
        <f t="shared" si="2"/>
        <v>0</v>
      </c>
      <c r="I46" s="82"/>
      <c r="J46" s="7">
        <f t="shared" si="3"/>
        <v>0</v>
      </c>
      <c r="K46" s="7">
        <f t="shared" si="4"/>
        <v>0</v>
      </c>
    </row>
    <row r="47" spans="1:11" ht="12" x14ac:dyDescent="0.2">
      <c r="A47" s="3" t="s">
        <v>405</v>
      </c>
      <c r="B47" s="37" t="s">
        <v>364</v>
      </c>
      <c r="C47" s="3" t="s">
        <v>321</v>
      </c>
      <c r="D47" s="3" t="s">
        <v>309</v>
      </c>
      <c r="E47" s="38" t="s">
        <v>13</v>
      </c>
      <c r="F47" s="37">
        <v>1</v>
      </c>
      <c r="G47" s="82"/>
      <c r="H47" s="7">
        <f t="shared" si="2"/>
        <v>0</v>
      </c>
      <c r="I47" s="82"/>
      <c r="J47" s="7">
        <f t="shared" si="3"/>
        <v>0</v>
      </c>
      <c r="K47" s="7">
        <f t="shared" si="4"/>
        <v>0</v>
      </c>
    </row>
    <row r="48" spans="1:11" ht="12" x14ac:dyDescent="0.2">
      <c r="A48" s="3" t="s">
        <v>406</v>
      </c>
      <c r="B48" s="37" t="s">
        <v>364</v>
      </c>
      <c r="C48" s="3" t="s">
        <v>407</v>
      </c>
      <c r="D48" s="3" t="s">
        <v>404</v>
      </c>
      <c r="E48" s="38" t="s">
        <v>13</v>
      </c>
      <c r="F48" s="37">
        <v>3</v>
      </c>
      <c r="G48" s="82"/>
      <c r="H48" s="7">
        <f t="shared" si="2"/>
        <v>0</v>
      </c>
      <c r="I48" s="82"/>
      <c r="J48" s="7">
        <f t="shared" si="3"/>
        <v>0</v>
      </c>
      <c r="K48" s="7">
        <f t="shared" si="4"/>
        <v>0</v>
      </c>
    </row>
    <row r="49" spans="1:11" ht="12" x14ac:dyDescent="0.2">
      <c r="A49" s="3" t="s">
        <v>408</v>
      </c>
      <c r="B49" s="37" t="s">
        <v>364</v>
      </c>
      <c r="C49" s="3" t="s">
        <v>409</v>
      </c>
      <c r="D49" s="3" t="s">
        <v>404</v>
      </c>
      <c r="E49" s="38" t="s">
        <v>13</v>
      </c>
      <c r="F49" s="37">
        <v>1</v>
      </c>
      <c r="G49" s="82"/>
      <c r="H49" s="7">
        <f t="shared" si="2"/>
        <v>0</v>
      </c>
      <c r="I49" s="82"/>
      <c r="J49" s="7">
        <f t="shared" si="3"/>
        <v>0</v>
      </c>
      <c r="K49" s="7">
        <f t="shared" si="4"/>
        <v>0</v>
      </c>
    </row>
    <row r="50" spans="1:11" ht="12" x14ac:dyDescent="0.2">
      <c r="A50" s="40" t="s">
        <v>410</v>
      </c>
      <c r="B50" s="37" t="s">
        <v>364</v>
      </c>
      <c r="C50" s="3" t="s">
        <v>411</v>
      </c>
      <c r="D50" s="3" t="s">
        <v>404</v>
      </c>
      <c r="E50" s="38" t="s">
        <v>13</v>
      </c>
      <c r="F50" s="37">
        <v>1</v>
      </c>
      <c r="G50" s="82"/>
      <c r="H50" s="7">
        <f t="shared" si="2"/>
        <v>0</v>
      </c>
      <c r="I50" s="82"/>
      <c r="J50" s="7">
        <f t="shared" si="3"/>
        <v>0</v>
      </c>
      <c r="K50" s="7">
        <f t="shared" si="4"/>
        <v>0</v>
      </c>
    </row>
    <row r="51" spans="1:11" ht="12" x14ac:dyDescent="0.2">
      <c r="A51" s="3" t="s">
        <v>37</v>
      </c>
      <c r="B51" s="37" t="s">
        <v>364</v>
      </c>
      <c r="C51" s="3" t="s">
        <v>38</v>
      </c>
      <c r="D51" s="3" t="s">
        <v>404</v>
      </c>
      <c r="E51" s="38" t="s">
        <v>13</v>
      </c>
      <c r="F51" s="37">
        <v>120</v>
      </c>
      <c r="G51" s="82"/>
      <c r="H51" s="7">
        <f t="shared" si="2"/>
        <v>0</v>
      </c>
      <c r="I51" s="82"/>
      <c r="J51" s="7">
        <f t="shared" si="3"/>
        <v>0</v>
      </c>
      <c r="K51" s="7">
        <f t="shared" si="4"/>
        <v>0</v>
      </c>
    </row>
    <row r="52" spans="1:11" ht="12" x14ac:dyDescent="0.2">
      <c r="A52" s="3" t="s">
        <v>39</v>
      </c>
      <c r="B52" s="37" t="s">
        <v>364</v>
      </c>
      <c r="C52" s="3" t="s">
        <v>40</v>
      </c>
      <c r="D52" s="3" t="s">
        <v>404</v>
      </c>
      <c r="E52" s="38" t="s">
        <v>13</v>
      </c>
      <c r="F52" s="37">
        <v>50</v>
      </c>
      <c r="G52" s="82"/>
      <c r="H52" s="7">
        <f t="shared" si="2"/>
        <v>0</v>
      </c>
      <c r="I52" s="82"/>
      <c r="J52" s="7">
        <f t="shared" si="3"/>
        <v>0</v>
      </c>
      <c r="K52" s="7">
        <f t="shared" si="4"/>
        <v>0</v>
      </c>
    </row>
    <row r="53" spans="1:11" ht="12" x14ac:dyDescent="0.2">
      <c r="A53" s="40" t="s">
        <v>412</v>
      </c>
      <c r="B53" s="37" t="s">
        <v>364</v>
      </c>
      <c r="C53" s="3" t="s">
        <v>413</v>
      </c>
      <c r="D53" s="3" t="s">
        <v>404</v>
      </c>
      <c r="E53" s="38" t="s">
        <v>13</v>
      </c>
      <c r="F53" s="37">
        <v>50</v>
      </c>
      <c r="G53" s="82"/>
      <c r="H53" s="7">
        <f t="shared" si="2"/>
        <v>0</v>
      </c>
      <c r="I53" s="82"/>
      <c r="J53" s="7">
        <f t="shared" si="3"/>
        <v>0</v>
      </c>
      <c r="K53" s="7">
        <f t="shared" si="4"/>
        <v>0</v>
      </c>
    </row>
    <row r="54" spans="1:11" ht="12" x14ac:dyDescent="0.2">
      <c r="A54" s="3" t="s">
        <v>41</v>
      </c>
      <c r="B54" s="37" t="s">
        <v>364</v>
      </c>
      <c r="C54" s="3" t="s">
        <v>414</v>
      </c>
      <c r="D54" s="3" t="s">
        <v>309</v>
      </c>
      <c r="E54" s="38" t="s">
        <v>13</v>
      </c>
      <c r="F54" s="37">
        <v>5</v>
      </c>
      <c r="G54" s="82"/>
      <c r="H54" s="7">
        <f t="shared" si="2"/>
        <v>0</v>
      </c>
      <c r="I54" s="82"/>
      <c r="J54" s="7">
        <f t="shared" si="3"/>
        <v>0</v>
      </c>
      <c r="K54" s="7">
        <f t="shared" si="4"/>
        <v>0</v>
      </c>
    </row>
    <row r="55" spans="1:11" ht="12" x14ac:dyDescent="0.2">
      <c r="A55" s="3" t="s">
        <v>42</v>
      </c>
      <c r="B55" s="37" t="s">
        <v>364</v>
      </c>
      <c r="C55" s="3" t="s">
        <v>414</v>
      </c>
      <c r="D55" s="3" t="s">
        <v>415</v>
      </c>
      <c r="E55" s="38" t="s">
        <v>13</v>
      </c>
      <c r="F55" s="37">
        <v>5</v>
      </c>
      <c r="G55" s="82"/>
      <c r="H55" s="7">
        <f t="shared" si="2"/>
        <v>0</v>
      </c>
      <c r="I55" s="82"/>
      <c r="J55" s="7">
        <f t="shared" si="3"/>
        <v>0</v>
      </c>
      <c r="K55" s="7">
        <f t="shared" si="4"/>
        <v>0</v>
      </c>
    </row>
    <row r="56" spans="1:11" ht="12" x14ac:dyDescent="0.2">
      <c r="A56" s="3" t="s">
        <v>43</v>
      </c>
      <c r="B56" s="37" t="s">
        <v>364</v>
      </c>
      <c r="C56" s="3" t="s">
        <v>414</v>
      </c>
      <c r="D56" s="3" t="s">
        <v>416</v>
      </c>
      <c r="E56" s="38" t="s">
        <v>13</v>
      </c>
      <c r="F56" s="37">
        <v>2</v>
      </c>
      <c r="G56" s="82"/>
      <c r="H56" s="7">
        <f t="shared" si="2"/>
        <v>0</v>
      </c>
      <c r="I56" s="82"/>
      <c r="J56" s="7">
        <f t="shared" si="3"/>
        <v>0</v>
      </c>
      <c r="K56" s="7">
        <f t="shared" si="4"/>
        <v>0</v>
      </c>
    </row>
    <row r="57" spans="1:11" ht="12" x14ac:dyDescent="0.2">
      <c r="A57" s="3" t="s">
        <v>43</v>
      </c>
      <c r="B57" s="37" t="s">
        <v>364</v>
      </c>
      <c r="C57" s="3" t="s">
        <v>414</v>
      </c>
      <c r="D57" s="3" t="s">
        <v>326</v>
      </c>
      <c r="E57" s="38" t="s">
        <v>13</v>
      </c>
      <c r="F57" s="37">
        <v>1</v>
      </c>
      <c r="G57" s="82"/>
      <c r="H57" s="7">
        <f t="shared" si="2"/>
        <v>0</v>
      </c>
      <c r="I57" s="82"/>
      <c r="J57" s="7">
        <f t="shared" si="3"/>
        <v>0</v>
      </c>
      <c r="K57" s="7">
        <f t="shared" si="4"/>
        <v>0</v>
      </c>
    </row>
    <row r="58" spans="1:11" ht="12" x14ac:dyDescent="0.2">
      <c r="A58" s="3" t="s">
        <v>43</v>
      </c>
      <c r="B58" s="37" t="s">
        <v>364</v>
      </c>
      <c r="C58" s="3" t="s">
        <v>414</v>
      </c>
      <c r="D58" s="3" t="s">
        <v>327</v>
      </c>
      <c r="E58" s="38" t="s">
        <v>13</v>
      </c>
      <c r="F58" s="37">
        <v>1</v>
      </c>
      <c r="G58" s="82"/>
      <c r="H58" s="7">
        <f t="shared" si="2"/>
        <v>0</v>
      </c>
      <c r="I58" s="82"/>
      <c r="J58" s="7">
        <f t="shared" si="3"/>
        <v>0</v>
      </c>
      <c r="K58" s="7">
        <f t="shared" si="4"/>
        <v>0</v>
      </c>
    </row>
    <row r="59" spans="1:11" ht="12" x14ac:dyDescent="0.2">
      <c r="A59" s="3" t="s">
        <v>43</v>
      </c>
      <c r="B59" s="37" t="s">
        <v>364</v>
      </c>
      <c r="C59" s="3" t="s">
        <v>414</v>
      </c>
      <c r="D59" s="3" t="s">
        <v>328</v>
      </c>
      <c r="E59" s="38" t="s">
        <v>13</v>
      </c>
      <c r="F59" s="37">
        <v>1</v>
      </c>
      <c r="G59" s="82"/>
      <c r="H59" s="7">
        <f t="shared" si="2"/>
        <v>0</v>
      </c>
      <c r="I59" s="82"/>
      <c r="J59" s="7">
        <f t="shared" si="3"/>
        <v>0</v>
      </c>
      <c r="K59" s="7">
        <f t="shared" si="4"/>
        <v>0</v>
      </c>
    </row>
    <row r="60" spans="1:11" ht="12" x14ac:dyDescent="0.2">
      <c r="A60" s="3" t="s">
        <v>43</v>
      </c>
      <c r="B60" s="37" t="s">
        <v>364</v>
      </c>
      <c r="C60" s="3" t="s">
        <v>414</v>
      </c>
      <c r="D60" s="3" t="s">
        <v>329</v>
      </c>
      <c r="E60" s="38" t="s">
        <v>13</v>
      </c>
      <c r="F60" s="37">
        <v>1</v>
      </c>
      <c r="G60" s="82"/>
      <c r="H60" s="7">
        <f t="shared" si="2"/>
        <v>0</v>
      </c>
      <c r="I60" s="82"/>
      <c r="J60" s="7">
        <f t="shared" si="3"/>
        <v>0</v>
      </c>
      <c r="K60" s="7">
        <f t="shared" si="4"/>
        <v>0</v>
      </c>
    </row>
    <row r="61" spans="1:11" ht="12" x14ac:dyDescent="0.2">
      <c r="A61" s="3" t="s">
        <v>43</v>
      </c>
      <c r="B61" s="37" t="s">
        <v>364</v>
      </c>
      <c r="C61" s="3" t="s">
        <v>414</v>
      </c>
      <c r="D61" s="3" t="s">
        <v>417</v>
      </c>
      <c r="E61" s="38" t="s">
        <v>13</v>
      </c>
      <c r="F61" s="37">
        <v>2</v>
      </c>
      <c r="G61" s="82"/>
      <c r="H61" s="7">
        <f t="shared" si="2"/>
        <v>0</v>
      </c>
      <c r="I61" s="82"/>
      <c r="J61" s="7">
        <f t="shared" si="3"/>
        <v>0</v>
      </c>
      <c r="K61" s="7">
        <f t="shared" si="4"/>
        <v>0</v>
      </c>
    </row>
    <row r="62" spans="1:11" ht="12" x14ac:dyDescent="0.2">
      <c r="A62" s="3" t="s">
        <v>43</v>
      </c>
      <c r="B62" s="37" t="s">
        <v>364</v>
      </c>
      <c r="C62" s="3" t="s">
        <v>414</v>
      </c>
      <c r="D62" s="3" t="s">
        <v>418</v>
      </c>
      <c r="E62" s="38" t="s">
        <v>13</v>
      </c>
      <c r="F62" s="37">
        <v>1</v>
      </c>
      <c r="G62" s="82"/>
      <c r="H62" s="7">
        <f t="shared" si="2"/>
        <v>0</v>
      </c>
      <c r="I62" s="82"/>
      <c r="J62" s="7">
        <f t="shared" si="3"/>
        <v>0</v>
      </c>
      <c r="K62" s="7">
        <f t="shared" si="4"/>
        <v>0</v>
      </c>
    </row>
    <row r="63" spans="1:11" ht="12" x14ac:dyDescent="0.2">
      <c r="A63" s="3" t="s">
        <v>43</v>
      </c>
      <c r="B63" s="37" t="s">
        <v>364</v>
      </c>
      <c r="C63" s="3" t="s">
        <v>414</v>
      </c>
      <c r="D63" s="3" t="s">
        <v>419</v>
      </c>
      <c r="E63" s="38" t="s">
        <v>13</v>
      </c>
      <c r="F63" s="37">
        <v>1</v>
      </c>
      <c r="G63" s="82"/>
      <c r="H63" s="7">
        <f t="shared" si="2"/>
        <v>0</v>
      </c>
      <c r="I63" s="82"/>
      <c r="J63" s="7">
        <f t="shared" si="3"/>
        <v>0</v>
      </c>
      <c r="K63" s="7">
        <f t="shared" si="4"/>
        <v>0</v>
      </c>
    </row>
    <row r="64" spans="1:11" ht="12" x14ac:dyDescent="0.2">
      <c r="A64" s="3" t="s">
        <v>43</v>
      </c>
      <c r="B64" s="37" t="s">
        <v>364</v>
      </c>
      <c r="C64" s="3" t="s">
        <v>414</v>
      </c>
      <c r="D64" s="3" t="s">
        <v>420</v>
      </c>
      <c r="E64" s="38" t="s">
        <v>13</v>
      </c>
      <c r="F64" s="37">
        <v>1</v>
      </c>
      <c r="G64" s="82"/>
      <c r="H64" s="7">
        <f t="shared" si="2"/>
        <v>0</v>
      </c>
      <c r="I64" s="82"/>
      <c r="J64" s="7">
        <f t="shared" si="3"/>
        <v>0</v>
      </c>
      <c r="K64" s="7">
        <f t="shared" si="4"/>
        <v>0</v>
      </c>
    </row>
    <row r="65" spans="1:11" ht="12" x14ac:dyDescent="0.2">
      <c r="A65" s="3" t="s">
        <v>43</v>
      </c>
      <c r="B65" s="37" t="s">
        <v>364</v>
      </c>
      <c r="C65" s="3" t="s">
        <v>414</v>
      </c>
      <c r="D65" s="3" t="s">
        <v>421</v>
      </c>
      <c r="E65" s="38" t="s">
        <v>13</v>
      </c>
      <c r="F65" s="37">
        <v>1</v>
      </c>
      <c r="G65" s="82"/>
      <c r="H65" s="7">
        <f t="shared" si="2"/>
        <v>0</v>
      </c>
      <c r="I65" s="82"/>
      <c r="J65" s="7">
        <f t="shared" si="3"/>
        <v>0</v>
      </c>
      <c r="K65" s="7">
        <f t="shared" si="4"/>
        <v>0</v>
      </c>
    </row>
    <row r="66" spans="1:11" ht="12" x14ac:dyDescent="0.2">
      <c r="A66" s="3" t="s">
        <v>422</v>
      </c>
      <c r="B66" s="37" t="s">
        <v>364</v>
      </c>
      <c r="C66" s="3" t="s">
        <v>423</v>
      </c>
      <c r="D66" s="3" t="s">
        <v>44</v>
      </c>
      <c r="E66" s="38" t="s">
        <v>13</v>
      </c>
      <c r="F66" s="37">
        <v>15</v>
      </c>
      <c r="G66" s="82"/>
      <c r="H66" s="7">
        <f t="shared" si="2"/>
        <v>0</v>
      </c>
      <c r="I66" s="82"/>
      <c r="J66" s="7">
        <f t="shared" si="3"/>
        <v>0</v>
      </c>
      <c r="K66" s="7">
        <f t="shared" si="4"/>
        <v>0</v>
      </c>
    </row>
    <row r="67" spans="1:11" ht="12" x14ac:dyDescent="0.2">
      <c r="A67" s="3"/>
      <c r="B67" s="38"/>
      <c r="C67" s="3" t="s">
        <v>204</v>
      </c>
      <c r="D67" s="2" t="s">
        <v>424</v>
      </c>
      <c r="E67" s="38" t="s">
        <v>45</v>
      </c>
      <c r="F67" s="37">
        <v>50</v>
      </c>
      <c r="G67" s="82"/>
      <c r="H67" s="7">
        <f t="shared" si="2"/>
        <v>0</v>
      </c>
      <c r="I67" s="82"/>
      <c r="J67" s="7">
        <f t="shared" si="3"/>
        <v>0</v>
      </c>
      <c r="K67" s="7">
        <f t="shared" si="4"/>
        <v>0</v>
      </c>
    </row>
    <row r="68" spans="1:11" ht="12" x14ac:dyDescent="0.2">
      <c r="A68" s="3"/>
      <c r="B68" s="38"/>
      <c r="C68" s="3" t="s">
        <v>204</v>
      </c>
      <c r="D68" s="2" t="s">
        <v>425</v>
      </c>
      <c r="E68" s="38" t="s">
        <v>45</v>
      </c>
      <c r="F68" s="37">
        <v>50</v>
      </c>
      <c r="G68" s="82"/>
      <c r="H68" s="7">
        <f t="shared" si="2"/>
        <v>0</v>
      </c>
      <c r="I68" s="82"/>
      <c r="J68" s="7">
        <f t="shared" si="3"/>
        <v>0</v>
      </c>
      <c r="K68" s="7">
        <f t="shared" si="4"/>
        <v>0</v>
      </c>
    </row>
    <row r="69" spans="1:11" ht="12" x14ac:dyDescent="0.2">
      <c r="A69" s="3"/>
      <c r="B69" s="38"/>
      <c r="C69" s="3" t="s">
        <v>162</v>
      </c>
      <c r="D69" s="3" t="s">
        <v>426</v>
      </c>
      <c r="E69" s="38" t="s">
        <v>45</v>
      </c>
      <c r="F69" s="37">
        <v>10</v>
      </c>
      <c r="G69" s="82"/>
      <c r="H69" s="7">
        <f t="shared" si="2"/>
        <v>0</v>
      </c>
      <c r="I69" s="82"/>
      <c r="J69" s="7">
        <f t="shared" si="3"/>
        <v>0</v>
      </c>
      <c r="K69" s="7">
        <f t="shared" si="4"/>
        <v>0</v>
      </c>
    </row>
    <row r="70" spans="1:11" ht="12" x14ac:dyDescent="0.2">
      <c r="A70" s="3"/>
      <c r="B70" s="38"/>
      <c r="C70" s="3" t="s">
        <v>162</v>
      </c>
      <c r="D70" s="3" t="s">
        <v>341</v>
      </c>
      <c r="E70" s="38" t="s">
        <v>45</v>
      </c>
      <c r="F70" s="37">
        <v>20</v>
      </c>
      <c r="G70" s="82"/>
      <c r="H70" s="7">
        <f t="shared" si="2"/>
        <v>0</v>
      </c>
      <c r="I70" s="82"/>
      <c r="J70" s="7">
        <f t="shared" si="3"/>
        <v>0</v>
      </c>
      <c r="K70" s="7">
        <f t="shared" si="4"/>
        <v>0</v>
      </c>
    </row>
    <row r="71" spans="1:11" ht="12" x14ac:dyDescent="0.2">
      <c r="A71" s="3"/>
      <c r="B71" s="38"/>
      <c r="C71" s="3" t="s">
        <v>162</v>
      </c>
      <c r="D71" s="3" t="s">
        <v>346</v>
      </c>
      <c r="E71" s="38" t="s">
        <v>45</v>
      </c>
      <c r="F71" s="37">
        <v>20</v>
      </c>
      <c r="G71" s="82"/>
      <c r="H71" s="7">
        <f t="shared" si="2"/>
        <v>0</v>
      </c>
      <c r="I71" s="82"/>
      <c r="J71" s="7">
        <f t="shared" si="3"/>
        <v>0</v>
      </c>
      <c r="K71" s="7">
        <f t="shared" si="4"/>
        <v>0</v>
      </c>
    </row>
    <row r="72" spans="1:11" ht="12" x14ac:dyDescent="0.2">
      <c r="A72" s="3"/>
      <c r="B72" s="38"/>
      <c r="C72" s="3" t="s">
        <v>162</v>
      </c>
      <c r="D72" s="3" t="s">
        <v>427</v>
      </c>
      <c r="E72" s="38" t="s">
        <v>45</v>
      </c>
      <c r="F72" s="37">
        <v>20</v>
      </c>
      <c r="G72" s="82"/>
      <c r="H72" s="7">
        <f t="shared" si="2"/>
        <v>0</v>
      </c>
      <c r="I72" s="82"/>
      <c r="J72" s="7">
        <f t="shared" si="3"/>
        <v>0</v>
      </c>
      <c r="K72" s="7">
        <f t="shared" si="4"/>
        <v>0</v>
      </c>
    </row>
    <row r="73" spans="1:11" ht="12" x14ac:dyDescent="0.2">
      <c r="A73" s="3"/>
      <c r="B73" s="38"/>
      <c r="C73" s="3" t="s">
        <v>162</v>
      </c>
      <c r="D73" s="3" t="s">
        <v>348</v>
      </c>
      <c r="E73" s="38" t="s">
        <v>45</v>
      </c>
      <c r="F73" s="37">
        <v>20</v>
      </c>
      <c r="G73" s="82"/>
      <c r="H73" s="7">
        <f t="shared" si="2"/>
        <v>0</v>
      </c>
      <c r="I73" s="82"/>
      <c r="J73" s="7">
        <f t="shared" si="3"/>
        <v>0</v>
      </c>
      <c r="K73" s="7">
        <f t="shared" si="4"/>
        <v>0</v>
      </c>
    </row>
    <row r="74" spans="1:11" ht="12" x14ac:dyDescent="0.2">
      <c r="A74" s="3"/>
      <c r="B74" s="38"/>
      <c r="C74" s="3" t="s">
        <v>162</v>
      </c>
      <c r="D74" s="3" t="s">
        <v>349</v>
      </c>
      <c r="E74" s="38" t="s">
        <v>45</v>
      </c>
      <c r="F74" s="37">
        <v>20</v>
      </c>
      <c r="G74" s="82"/>
      <c r="H74" s="7">
        <f t="shared" si="2"/>
        <v>0</v>
      </c>
      <c r="I74" s="82"/>
      <c r="J74" s="7">
        <f t="shared" si="3"/>
        <v>0</v>
      </c>
      <c r="K74" s="7">
        <f t="shared" si="4"/>
        <v>0</v>
      </c>
    </row>
    <row r="75" spans="1:11" ht="12" x14ac:dyDescent="0.2">
      <c r="A75" s="3"/>
      <c r="B75" s="38"/>
      <c r="C75" s="3" t="s">
        <v>162</v>
      </c>
      <c r="D75" s="3" t="s">
        <v>428</v>
      </c>
      <c r="E75" s="38" t="s">
        <v>45</v>
      </c>
      <c r="F75" s="37">
        <v>20</v>
      </c>
      <c r="G75" s="82"/>
      <c r="H75" s="7">
        <f t="shared" si="2"/>
        <v>0</v>
      </c>
      <c r="I75" s="82"/>
      <c r="J75" s="7">
        <f t="shared" si="3"/>
        <v>0</v>
      </c>
      <c r="K75" s="7">
        <f t="shared" si="4"/>
        <v>0</v>
      </c>
    </row>
    <row r="76" spans="1:11" ht="12" x14ac:dyDescent="0.2">
      <c r="A76" s="3"/>
      <c r="B76" s="38"/>
      <c r="C76" s="3" t="s">
        <v>162</v>
      </c>
      <c r="D76" s="3" t="s">
        <v>351</v>
      </c>
      <c r="E76" s="38" t="s">
        <v>45</v>
      </c>
      <c r="F76" s="37">
        <v>40</v>
      </c>
      <c r="G76" s="82"/>
      <c r="H76" s="7">
        <f t="shared" si="2"/>
        <v>0</v>
      </c>
      <c r="I76" s="82"/>
      <c r="J76" s="7">
        <f t="shared" si="3"/>
        <v>0</v>
      </c>
      <c r="K76" s="7">
        <f t="shared" si="4"/>
        <v>0</v>
      </c>
    </row>
    <row r="77" spans="1:11" ht="12" x14ac:dyDescent="0.2">
      <c r="A77" s="3"/>
      <c r="B77" s="38"/>
      <c r="C77" s="3" t="s">
        <v>162</v>
      </c>
      <c r="D77" s="3" t="s">
        <v>429</v>
      </c>
      <c r="E77" s="38" t="s">
        <v>45</v>
      </c>
      <c r="F77" s="37">
        <v>300</v>
      </c>
      <c r="G77" s="82"/>
      <c r="H77" s="7">
        <f t="shared" si="2"/>
        <v>0</v>
      </c>
      <c r="I77" s="82"/>
      <c r="J77" s="7">
        <f t="shared" si="3"/>
        <v>0</v>
      </c>
      <c r="K77" s="7">
        <f t="shared" si="4"/>
        <v>0</v>
      </c>
    </row>
    <row r="78" spans="1:11" ht="12" x14ac:dyDescent="0.2">
      <c r="A78" s="4"/>
      <c r="B78" s="39"/>
      <c r="C78" s="3" t="s">
        <v>162</v>
      </c>
      <c r="D78" s="3" t="s">
        <v>430</v>
      </c>
      <c r="E78" s="38" t="s">
        <v>45</v>
      </c>
      <c r="F78" s="37">
        <v>200</v>
      </c>
      <c r="G78" s="82"/>
      <c r="H78" s="7">
        <f t="shared" si="2"/>
        <v>0</v>
      </c>
      <c r="I78" s="82"/>
      <c r="J78" s="7">
        <f t="shared" si="3"/>
        <v>0</v>
      </c>
      <c r="K78" s="7">
        <f t="shared" si="4"/>
        <v>0</v>
      </c>
    </row>
    <row r="79" spans="1:11" ht="12" x14ac:dyDescent="0.2">
      <c r="A79" s="4"/>
      <c r="B79" s="39"/>
      <c r="C79" s="3" t="s">
        <v>188</v>
      </c>
      <c r="D79" s="3" t="s">
        <v>354</v>
      </c>
      <c r="E79" s="38" t="s">
        <v>13</v>
      </c>
      <c r="F79" s="37">
        <v>20</v>
      </c>
      <c r="G79" s="82"/>
      <c r="H79" s="7">
        <f t="shared" si="2"/>
        <v>0</v>
      </c>
      <c r="I79" s="82"/>
      <c r="J79" s="7">
        <f t="shared" si="3"/>
        <v>0</v>
      </c>
      <c r="K79" s="7">
        <f t="shared" si="4"/>
        <v>0</v>
      </c>
    </row>
    <row r="80" spans="1:11" ht="12" x14ac:dyDescent="0.2">
      <c r="A80" s="4"/>
      <c r="B80" s="39"/>
      <c r="C80" s="3" t="s">
        <v>188</v>
      </c>
      <c r="D80" s="3" t="s">
        <v>355</v>
      </c>
      <c r="E80" s="38" t="s">
        <v>13</v>
      </c>
      <c r="F80" s="37">
        <v>20</v>
      </c>
      <c r="G80" s="82"/>
      <c r="H80" s="7">
        <f t="shared" si="2"/>
        <v>0</v>
      </c>
      <c r="I80" s="82"/>
      <c r="J80" s="7">
        <f t="shared" si="3"/>
        <v>0</v>
      </c>
      <c r="K80" s="7">
        <f t="shared" si="4"/>
        <v>0</v>
      </c>
    </row>
    <row r="81" spans="1:11" ht="12" x14ac:dyDescent="0.2">
      <c r="A81" s="4"/>
      <c r="B81" s="39"/>
      <c r="C81" s="3" t="s">
        <v>188</v>
      </c>
      <c r="D81" s="3" t="s">
        <v>189</v>
      </c>
      <c r="E81" s="38" t="s">
        <v>13</v>
      </c>
      <c r="F81" s="37">
        <v>50</v>
      </c>
      <c r="G81" s="82"/>
      <c r="H81" s="7">
        <f t="shared" si="2"/>
        <v>0</v>
      </c>
      <c r="I81" s="82"/>
      <c r="J81" s="7">
        <f t="shared" si="3"/>
        <v>0</v>
      </c>
      <c r="K81" s="7">
        <f t="shared" si="4"/>
        <v>0</v>
      </c>
    </row>
    <row r="82" spans="1:11" ht="12" x14ac:dyDescent="0.2">
      <c r="A82" s="4"/>
      <c r="B82" s="39"/>
      <c r="C82" s="3" t="s">
        <v>188</v>
      </c>
      <c r="D82" s="3" t="s">
        <v>190</v>
      </c>
      <c r="E82" s="38" t="s">
        <v>13</v>
      </c>
      <c r="F82" s="37">
        <v>200</v>
      </c>
      <c r="G82" s="82"/>
      <c r="H82" s="7">
        <f t="shared" si="2"/>
        <v>0</v>
      </c>
      <c r="I82" s="82"/>
      <c r="J82" s="7">
        <f t="shared" si="3"/>
        <v>0</v>
      </c>
      <c r="K82" s="7">
        <f t="shared" si="4"/>
        <v>0</v>
      </c>
    </row>
    <row r="83" spans="1:11" ht="12" x14ac:dyDescent="0.2">
      <c r="A83" s="3"/>
      <c r="B83" s="38"/>
      <c r="C83" s="3" t="s">
        <v>192</v>
      </c>
      <c r="D83" s="3" t="s">
        <v>431</v>
      </c>
      <c r="E83" s="38" t="s">
        <v>13</v>
      </c>
      <c r="F83" s="37">
        <v>600</v>
      </c>
      <c r="G83" s="82"/>
      <c r="H83" s="7">
        <f t="shared" si="2"/>
        <v>0</v>
      </c>
      <c r="I83" s="82"/>
      <c r="J83" s="7">
        <f t="shared" si="3"/>
        <v>0</v>
      </c>
      <c r="K83" s="7">
        <f t="shared" si="4"/>
        <v>0</v>
      </c>
    </row>
    <row r="84" spans="1:11" ht="12" x14ac:dyDescent="0.2">
      <c r="A84" s="3"/>
      <c r="B84" s="38"/>
      <c r="C84" s="3"/>
      <c r="D84" s="2" t="s">
        <v>194</v>
      </c>
      <c r="E84" s="38" t="s">
        <v>11</v>
      </c>
      <c r="F84" s="37">
        <v>1</v>
      </c>
      <c r="G84" s="82"/>
      <c r="H84" s="7">
        <f t="shared" si="2"/>
        <v>0</v>
      </c>
      <c r="I84" s="82"/>
      <c r="J84" s="7">
        <f t="shared" si="3"/>
        <v>0</v>
      </c>
      <c r="K84" s="7">
        <f t="shared" si="4"/>
        <v>0</v>
      </c>
    </row>
    <row r="85" spans="1:11" ht="12" x14ac:dyDescent="0.2">
      <c r="A85" s="3"/>
      <c r="B85" s="38"/>
      <c r="C85" s="3" t="s">
        <v>432</v>
      </c>
      <c r="D85" s="2" t="s">
        <v>433</v>
      </c>
      <c r="E85" s="38" t="s">
        <v>11</v>
      </c>
      <c r="F85" s="37">
        <v>1</v>
      </c>
      <c r="G85" s="82"/>
      <c r="H85" s="7">
        <f t="shared" si="2"/>
        <v>0</v>
      </c>
      <c r="I85" s="82"/>
      <c r="J85" s="7">
        <f t="shared" si="3"/>
        <v>0</v>
      </c>
      <c r="K85" s="7">
        <f t="shared" si="4"/>
        <v>0</v>
      </c>
    </row>
    <row r="86" spans="1:11" ht="12" x14ac:dyDescent="0.2">
      <c r="A86" s="3"/>
      <c r="B86" s="38"/>
      <c r="C86" s="3" t="s">
        <v>432</v>
      </c>
      <c r="D86" s="2" t="s">
        <v>434</v>
      </c>
      <c r="E86" s="38" t="s">
        <v>11</v>
      </c>
      <c r="F86" s="37">
        <v>1</v>
      </c>
      <c r="G86" s="82"/>
      <c r="H86" s="7">
        <f t="shared" si="2"/>
        <v>0</v>
      </c>
      <c r="I86" s="82"/>
      <c r="J86" s="7">
        <f t="shared" si="3"/>
        <v>0</v>
      </c>
      <c r="K86" s="7">
        <f t="shared" si="4"/>
        <v>0</v>
      </c>
    </row>
    <row r="87" spans="1:11" ht="12" x14ac:dyDescent="0.2">
      <c r="A87" s="3"/>
      <c r="B87" s="38"/>
      <c r="C87" s="3" t="s">
        <v>195</v>
      </c>
      <c r="D87" s="2" t="s">
        <v>196</v>
      </c>
      <c r="E87" s="38" t="s">
        <v>13</v>
      </c>
      <c r="F87" s="37">
        <v>50</v>
      </c>
      <c r="G87" s="82"/>
      <c r="H87" s="7">
        <f t="shared" si="2"/>
        <v>0</v>
      </c>
      <c r="I87" s="82"/>
      <c r="J87" s="7">
        <f t="shared" si="3"/>
        <v>0</v>
      </c>
      <c r="K87" s="7">
        <f t="shared" si="4"/>
        <v>0</v>
      </c>
    </row>
    <row r="88" spans="1:11" ht="12" x14ac:dyDescent="0.2">
      <c r="A88" s="3"/>
      <c r="B88" s="38"/>
      <c r="C88" s="3" t="s">
        <v>197</v>
      </c>
      <c r="D88" s="2"/>
      <c r="E88" s="38" t="s">
        <v>13</v>
      </c>
      <c r="F88" s="37">
        <v>100</v>
      </c>
      <c r="G88" s="82"/>
      <c r="H88" s="7">
        <f t="shared" ref="H88:H90" si="5">G88*F88</f>
        <v>0</v>
      </c>
      <c r="I88" s="82"/>
      <c r="J88" s="7">
        <f t="shared" ref="J88:J90" si="6">I88*F88</f>
        <v>0</v>
      </c>
      <c r="K88" s="7">
        <f t="shared" ref="K88:K90" si="7">J88+H88</f>
        <v>0</v>
      </c>
    </row>
    <row r="89" spans="1:11" ht="12" x14ac:dyDescent="0.2">
      <c r="A89" s="3"/>
      <c r="B89" s="38"/>
      <c r="C89" s="3" t="s">
        <v>198</v>
      </c>
      <c r="D89" s="3"/>
      <c r="E89" s="38" t="s">
        <v>11</v>
      </c>
      <c r="F89" s="37">
        <v>1</v>
      </c>
      <c r="G89" s="82"/>
      <c r="H89" s="7">
        <f t="shared" si="5"/>
        <v>0</v>
      </c>
      <c r="I89" s="82"/>
      <c r="J89" s="7">
        <f t="shared" si="6"/>
        <v>0</v>
      </c>
      <c r="K89" s="7">
        <f t="shared" si="7"/>
        <v>0</v>
      </c>
    </row>
    <row r="90" spans="1:11" x14ac:dyDescent="0.2">
      <c r="A90" s="3"/>
      <c r="B90" s="38"/>
      <c r="C90" s="3"/>
      <c r="D90" s="3" t="s">
        <v>632</v>
      </c>
      <c r="E90" s="38" t="s">
        <v>11</v>
      </c>
      <c r="F90" s="20">
        <v>1</v>
      </c>
      <c r="G90" s="78"/>
      <c r="H90" s="7">
        <f t="shared" si="5"/>
        <v>0</v>
      </c>
      <c r="I90" s="78"/>
      <c r="J90" s="7">
        <f t="shared" si="6"/>
        <v>0</v>
      </c>
      <c r="K90" s="7">
        <f t="shared" si="7"/>
        <v>0</v>
      </c>
    </row>
    <row r="91" spans="1:11" x14ac:dyDescent="0.2">
      <c r="H91" s="47">
        <f>SUM(H15:H89)</f>
        <v>0</v>
      </c>
      <c r="I91" s="48"/>
      <c r="J91" s="47">
        <f>SUM(J15:J89)</f>
        <v>0</v>
      </c>
      <c r="K91" s="47">
        <f>SUM(K15:K89)</f>
        <v>0</v>
      </c>
    </row>
    <row r="92" spans="1:11" x14ac:dyDescent="0.2">
      <c r="C92" s="6" t="s">
        <v>46</v>
      </c>
    </row>
    <row r="93" spans="1:11" x14ac:dyDescent="0.2">
      <c r="A93" s="12">
        <v>1</v>
      </c>
      <c r="B93" s="16"/>
      <c r="C93" s="134" t="s">
        <v>61</v>
      </c>
      <c r="D93" s="135"/>
      <c r="E93" s="38" t="s">
        <v>11</v>
      </c>
      <c r="F93" s="38">
        <v>1</v>
      </c>
      <c r="G93" s="7"/>
      <c r="H93" s="38"/>
      <c r="I93" s="7"/>
      <c r="J93" s="78"/>
      <c r="K93" s="7">
        <f>J93*F93</f>
        <v>0</v>
      </c>
    </row>
    <row r="94" spans="1:11" x14ac:dyDescent="0.2">
      <c r="A94" s="12">
        <v>2</v>
      </c>
      <c r="B94" s="16"/>
      <c r="C94" s="134" t="s">
        <v>47</v>
      </c>
      <c r="D94" s="136"/>
      <c r="E94" s="38" t="s">
        <v>11</v>
      </c>
      <c r="F94" s="38"/>
      <c r="G94" s="7"/>
      <c r="H94" s="38"/>
      <c r="I94" s="7"/>
      <c r="J94" s="7"/>
      <c r="K94" s="7">
        <f>K10</f>
        <v>0</v>
      </c>
    </row>
    <row r="95" spans="1:11" x14ac:dyDescent="0.2">
      <c r="A95" s="12">
        <v>3</v>
      </c>
      <c r="B95" s="16"/>
      <c r="C95" s="134" t="s">
        <v>48</v>
      </c>
      <c r="D95" s="135"/>
      <c r="E95" s="38" t="s">
        <v>11</v>
      </c>
      <c r="F95" s="38"/>
      <c r="G95" s="7"/>
      <c r="H95" s="38"/>
      <c r="I95" s="7"/>
      <c r="J95" s="7"/>
      <c r="K95" s="7">
        <f>J91</f>
        <v>0</v>
      </c>
    </row>
    <row r="96" spans="1:11" x14ac:dyDescent="0.2">
      <c r="A96" s="12">
        <v>4</v>
      </c>
      <c r="B96" s="16"/>
      <c r="C96" s="134" t="s">
        <v>49</v>
      </c>
      <c r="D96" s="135"/>
      <c r="E96" s="38" t="s">
        <v>11</v>
      </c>
      <c r="F96" s="38"/>
      <c r="G96" s="7"/>
      <c r="H96" s="38"/>
      <c r="I96" s="7"/>
      <c r="J96" s="7"/>
      <c r="K96" s="7">
        <f>H91</f>
        <v>0</v>
      </c>
    </row>
    <row r="97" spans="1:11" x14ac:dyDescent="0.2">
      <c r="A97" s="12">
        <v>5</v>
      </c>
      <c r="B97" s="16"/>
      <c r="C97" s="134" t="s">
        <v>218</v>
      </c>
      <c r="D97" s="135"/>
      <c r="E97" s="38" t="s">
        <v>11</v>
      </c>
      <c r="F97" s="41">
        <v>0.05</v>
      </c>
      <c r="G97" s="7"/>
      <c r="H97" s="38"/>
      <c r="I97" s="7"/>
      <c r="J97" s="7"/>
      <c r="K97" s="7">
        <f>H91*F97</f>
        <v>0</v>
      </c>
    </row>
    <row r="98" spans="1:11" s="22" customFormat="1" x14ac:dyDescent="0.2">
      <c r="A98" s="27">
        <v>6</v>
      </c>
      <c r="B98" s="30"/>
      <c r="C98" s="152" t="s">
        <v>50</v>
      </c>
      <c r="D98" s="153"/>
      <c r="E98" s="38" t="s">
        <v>217</v>
      </c>
      <c r="F98" s="20">
        <v>10</v>
      </c>
      <c r="G98" s="28"/>
      <c r="H98" s="33"/>
      <c r="I98" s="28"/>
      <c r="J98" s="80"/>
      <c r="K98" s="28">
        <f>J98*F98</f>
        <v>0</v>
      </c>
    </row>
    <row r="99" spans="1:11" s="22" customFormat="1" x14ac:dyDescent="0.2">
      <c r="A99" s="12">
        <v>7</v>
      </c>
      <c r="B99" s="16"/>
      <c r="C99" s="134" t="s">
        <v>219</v>
      </c>
      <c r="D99" s="136"/>
      <c r="E99" s="38" t="s">
        <v>11</v>
      </c>
      <c r="F99" s="21">
        <v>0.05</v>
      </c>
      <c r="G99" s="7"/>
      <c r="H99" s="38"/>
      <c r="I99" s="7"/>
      <c r="J99" s="7"/>
      <c r="K99" s="7">
        <f>F99*J91</f>
        <v>0</v>
      </c>
    </row>
    <row r="100" spans="1:11" s="22" customFormat="1" x14ac:dyDescent="0.2">
      <c r="A100" s="12">
        <v>8</v>
      </c>
      <c r="B100" s="16"/>
      <c r="C100" s="134" t="s">
        <v>214</v>
      </c>
      <c r="D100" s="136"/>
      <c r="E100" s="38" t="s">
        <v>11</v>
      </c>
      <c r="F100" s="21">
        <v>0.03</v>
      </c>
      <c r="G100" s="7"/>
      <c r="H100" s="38"/>
      <c r="I100" s="7"/>
      <c r="J100" s="7"/>
      <c r="K100" s="7">
        <f>F100*J91</f>
        <v>0</v>
      </c>
    </row>
    <row r="101" spans="1:11" s="22" customFormat="1" x14ac:dyDescent="0.2">
      <c r="A101" s="12">
        <v>9</v>
      </c>
      <c r="B101" s="16"/>
      <c r="C101" s="134" t="s">
        <v>215</v>
      </c>
      <c r="D101" s="136"/>
      <c r="E101" s="38" t="s">
        <v>11</v>
      </c>
      <c r="F101" s="21">
        <v>0.03</v>
      </c>
      <c r="G101" s="7"/>
      <c r="H101" s="38"/>
      <c r="I101" s="7"/>
      <c r="J101" s="7"/>
      <c r="K101" s="7">
        <f>F101*H91</f>
        <v>0</v>
      </c>
    </row>
    <row r="102" spans="1:11" s="22" customFormat="1" x14ac:dyDescent="0.2">
      <c r="A102" s="12">
        <v>10</v>
      </c>
      <c r="B102" s="16"/>
      <c r="C102" s="134" t="s">
        <v>216</v>
      </c>
      <c r="D102" s="136"/>
      <c r="E102" s="38" t="s">
        <v>11</v>
      </c>
      <c r="F102" s="21">
        <v>0.06</v>
      </c>
      <c r="G102" s="7"/>
      <c r="H102" s="38"/>
      <c r="I102" s="7"/>
      <c r="J102" s="7"/>
      <c r="K102" s="7">
        <f>F102*J91</f>
        <v>0</v>
      </c>
    </row>
    <row r="103" spans="1:11" s="22" customFormat="1" x14ac:dyDescent="0.2">
      <c r="A103" s="12">
        <v>11</v>
      </c>
      <c r="B103" s="16"/>
      <c r="C103" s="134" t="s">
        <v>220</v>
      </c>
      <c r="D103" s="135"/>
      <c r="E103" s="38" t="s">
        <v>217</v>
      </c>
      <c r="F103" s="20">
        <v>10</v>
      </c>
      <c r="G103" s="7"/>
      <c r="H103" s="38"/>
      <c r="I103" s="7"/>
      <c r="J103" s="78"/>
      <c r="K103" s="7">
        <f>J103*F103</f>
        <v>0</v>
      </c>
    </row>
    <row r="104" spans="1:11" s="22" customFormat="1" x14ac:dyDescent="0.2">
      <c r="A104" s="12">
        <v>12</v>
      </c>
      <c r="B104" s="16"/>
      <c r="C104" s="134" t="s">
        <v>51</v>
      </c>
      <c r="D104" s="136"/>
      <c r="E104" s="38" t="s">
        <v>217</v>
      </c>
      <c r="F104" s="20">
        <v>10</v>
      </c>
      <c r="G104" s="7"/>
      <c r="H104" s="38"/>
      <c r="I104" s="7"/>
      <c r="J104" s="78"/>
      <c r="K104" s="7">
        <f>J104*F104</f>
        <v>0</v>
      </c>
    </row>
    <row r="105" spans="1:11" s="22" customFormat="1" x14ac:dyDescent="0.2">
      <c r="A105" s="12">
        <v>13</v>
      </c>
      <c r="B105" s="16"/>
      <c r="C105" s="134" t="s">
        <v>221</v>
      </c>
      <c r="D105" s="136"/>
      <c r="E105" s="38" t="s">
        <v>217</v>
      </c>
      <c r="F105" s="20">
        <v>16</v>
      </c>
      <c r="G105" s="7"/>
      <c r="H105" s="38"/>
      <c r="I105" s="7"/>
      <c r="J105" s="78"/>
      <c r="K105" s="7">
        <f>J105*F105</f>
        <v>0</v>
      </c>
    </row>
    <row r="106" spans="1:11" s="22" customFormat="1" x14ac:dyDescent="0.2">
      <c r="A106" s="12">
        <v>14</v>
      </c>
      <c r="B106" s="12"/>
      <c r="C106" s="8" t="s">
        <v>53</v>
      </c>
      <c r="D106" s="11"/>
      <c r="E106" s="38" t="s">
        <v>11</v>
      </c>
      <c r="F106" s="20">
        <v>1</v>
      </c>
      <c r="G106" s="7"/>
      <c r="H106" s="38"/>
      <c r="I106" s="7"/>
      <c r="J106" s="78"/>
      <c r="K106" s="7">
        <f>J106*F106</f>
        <v>0</v>
      </c>
    </row>
    <row r="107" spans="1:11" s="22" customFormat="1" x14ac:dyDescent="0.2">
      <c r="B107" s="34"/>
      <c r="C107" s="29" t="s">
        <v>52</v>
      </c>
      <c r="E107" s="34"/>
      <c r="F107" s="34"/>
      <c r="G107" s="25"/>
      <c r="H107" s="34"/>
      <c r="I107" s="25"/>
      <c r="J107" s="25"/>
      <c r="K107" s="58">
        <f>SUM(K93:K106)</f>
        <v>0</v>
      </c>
    </row>
    <row r="108" spans="1:11" s="22" customFormat="1" x14ac:dyDescent="0.2">
      <c r="B108" s="34"/>
      <c r="E108" s="34"/>
      <c r="F108" s="34"/>
      <c r="G108" s="25"/>
      <c r="H108" s="34"/>
      <c r="I108" s="25"/>
      <c r="J108" s="25"/>
      <c r="K108" s="34"/>
    </row>
    <row r="109" spans="1:11" x14ac:dyDescent="0.2">
      <c r="A109" s="77" t="s">
        <v>638</v>
      </c>
      <c r="C109" s="74"/>
      <c r="F109" s="17"/>
      <c r="K109" s="83"/>
    </row>
    <row r="110" spans="1:11" ht="15" x14ac:dyDescent="0.2">
      <c r="A110" s="75"/>
      <c r="B110" s="138" t="s">
        <v>639</v>
      </c>
      <c r="C110" s="139"/>
      <c r="D110" s="10"/>
      <c r="E110" s="17"/>
      <c r="F110" s="17"/>
      <c r="G110" s="76"/>
      <c r="H110" s="17"/>
      <c r="I110" s="76"/>
      <c r="J110" s="76"/>
      <c r="K110" s="17"/>
    </row>
    <row r="111" spans="1:11" s="22" customFormat="1" ht="27.6" customHeight="1" x14ac:dyDescent="0.2">
      <c r="A111" s="65" t="s">
        <v>364</v>
      </c>
      <c r="B111" s="140" t="s">
        <v>640</v>
      </c>
      <c r="C111" s="141"/>
      <c r="D111" s="141"/>
      <c r="E111" s="141"/>
      <c r="F111" s="141"/>
      <c r="G111" s="141"/>
      <c r="H111" s="141"/>
      <c r="I111" s="141"/>
      <c r="J111" s="141"/>
      <c r="K111" s="141"/>
    </row>
  </sheetData>
  <mergeCells count="35">
    <mergeCell ref="B111:K111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B110:C110"/>
    <mergeCell ref="C96:D96"/>
    <mergeCell ref="A11:K11"/>
    <mergeCell ref="A12:A13"/>
    <mergeCell ref="C12:C13"/>
    <mergeCell ref="D12:D13"/>
    <mergeCell ref="E12:E13"/>
    <mergeCell ref="F12:F13"/>
    <mergeCell ref="G12:H12"/>
    <mergeCell ref="I12:J12"/>
    <mergeCell ref="K12:K13"/>
    <mergeCell ref="B12:B13"/>
    <mergeCell ref="C93:D93"/>
    <mergeCell ref="C94:D94"/>
    <mergeCell ref="C95:D95"/>
    <mergeCell ref="A1:K2"/>
    <mergeCell ref="A3:A4"/>
    <mergeCell ref="C3:C4"/>
    <mergeCell ref="D3:D4"/>
    <mergeCell ref="E3:E4"/>
    <mergeCell ref="F3:F4"/>
    <mergeCell ref="G3:H3"/>
    <mergeCell ref="I3:J3"/>
    <mergeCell ref="K3:K4"/>
    <mergeCell ref="B3:B4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&amp;CProjektová dokumentace modernizace části elektroinstalace páteřních rozvodů a scénického osvětlení</oddHeader>
    <oddFooter>&amp;LMONTÁŽE ČAKOVICE s.r.o.&amp;C&amp;A
&amp;P/&amp;N&amp;R2540 P01 04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opLeftCell="A80" zoomScale="120" zoomScaleNormal="120" workbookViewId="0">
      <selection activeCell="F116" sqref="F116"/>
    </sheetView>
  </sheetViews>
  <sheetFormatPr defaultColWidth="9.140625" defaultRowHeight="11.25" x14ac:dyDescent="0.2"/>
  <cols>
    <col min="1" max="1" width="9.85546875" style="1" customWidth="1"/>
    <col min="2" max="2" width="8.42578125" style="35" customWidth="1"/>
    <col min="3" max="3" width="14.7109375" style="1" customWidth="1"/>
    <col min="4" max="4" width="40" style="1" customWidth="1"/>
    <col min="5" max="5" width="7.140625" style="35" customWidth="1"/>
    <col min="6" max="6" width="5.7109375" style="35" customWidth="1"/>
    <col min="7" max="7" width="10.7109375" style="5" customWidth="1"/>
    <col min="8" max="8" width="10.7109375" style="35" customWidth="1"/>
    <col min="9" max="10" width="10.7109375" style="5" customWidth="1"/>
    <col min="11" max="11" width="10.7109375" style="35" customWidth="1"/>
    <col min="12" max="12" width="9.140625" style="1"/>
    <col min="13" max="13" width="9.140625" style="1" customWidth="1"/>
    <col min="14" max="14" width="9.5703125" style="1" bestFit="1" customWidth="1"/>
    <col min="15" max="16384" width="9.140625" style="1"/>
  </cols>
  <sheetData>
    <row r="1" spans="1:11" ht="11.25" customHeight="1" x14ac:dyDescent="0.2">
      <c r="A1" s="125" t="s">
        <v>435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1.25" customHeight="1" thickBo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1.25" customHeight="1" x14ac:dyDescent="0.2">
      <c r="A3" s="126" t="s">
        <v>0</v>
      </c>
      <c r="B3" s="126" t="s">
        <v>213</v>
      </c>
      <c r="C3" s="128" t="s">
        <v>1</v>
      </c>
      <c r="D3" s="128" t="s">
        <v>2</v>
      </c>
      <c r="E3" s="128" t="s">
        <v>3</v>
      </c>
      <c r="F3" s="128" t="s">
        <v>4</v>
      </c>
      <c r="G3" s="130" t="s">
        <v>5</v>
      </c>
      <c r="H3" s="130"/>
      <c r="I3" s="131" t="s">
        <v>6</v>
      </c>
      <c r="J3" s="131"/>
      <c r="K3" s="132" t="s">
        <v>7</v>
      </c>
    </row>
    <row r="4" spans="1:11" ht="11.25" customHeight="1" thickBot="1" x14ac:dyDescent="0.25">
      <c r="A4" s="127"/>
      <c r="B4" s="127"/>
      <c r="C4" s="129"/>
      <c r="D4" s="129"/>
      <c r="E4" s="129"/>
      <c r="F4" s="129"/>
      <c r="G4" s="66" t="s">
        <v>8</v>
      </c>
      <c r="H4" s="67" t="s">
        <v>9</v>
      </c>
      <c r="I4" s="68" t="s">
        <v>8</v>
      </c>
      <c r="J4" s="69" t="s">
        <v>9</v>
      </c>
      <c r="K4" s="133"/>
    </row>
    <row r="5" spans="1:11" ht="11.25" customHeight="1" x14ac:dyDescent="0.2">
      <c r="A5" s="10"/>
      <c r="B5" s="17"/>
      <c r="C5" s="10"/>
      <c r="D5" s="10"/>
      <c r="E5" s="17"/>
      <c r="F5" s="17"/>
      <c r="G5" s="17"/>
      <c r="H5" s="17"/>
      <c r="I5" s="17"/>
      <c r="J5" s="17"/>
      <c r="K5" s="17"/>
    </row>
    <row r="6" spans="1:11" ht="11.25" customHeight="1" x14ac:dyDescent="0.2">
      <c r="A6" s="2"/>
      <c r="B6" s="37"/>
      <c r="C6" s="2"/>
      <c r="D6" s="2" t="s">
        <v>10</v>
      </c>
      <c r="E6" s="38" t="s">
        <v>11</v>
      </c>
      <c r="F6" s="37">
        <v>1</v>
      </c>
      <c r="G6" s="7"/>
      <c r="H6" s="7"/>
      <c r="I6" s="78"/>
      <c r="J6" s="7">
        <f>I6*F6</f>
        <v>0</v>
      </c>
      <c r="K6" s="7">
        <f>J6+H6</f>
        <v>0</v>
      </c>
    </row>
    <row r="7" spans="1:11" ht="11.25" customHeight="1" x14ac:dyDescent="0.2">
      <c r="A7" s="2"/>
      <c r="B7" s="37"/>
      <c r="C7" s="2"/>
      <c r="D7" s="2" t="s">
        <v>12</v>
      </c>
      <c r="E7" s="38" t="s">
        <v>13</v>
      </c>
      <c r="F7" s="37">
        <v>1</v>
      </c>
      <c r="G7" s="7"/>
      <c r="H7" s="7"/>
      <c r="I7" s="78"/>
      <c r="J7" s="7">
        <f t="shared" ref="J7:J9" si="0">I7*F7</f>
        <v>0</v>
      </c>
      <c r="K7" s="7">
        <f t="shared" ref="K7:K9" si="1">J7+H7</f>
        <v>0</v>
      </c>
    </row>
    <row r="8" spans="1:11" ht="11.25" customHeight="1" x14ac:dyDescent="0.2">
      <c r="A8" s="2"/>
      <c r="B8" s="37"/>
      <c r="C8" s="2"/>
      <c r="D8" s="2" t="s">
        <v>366</v>
      </c>
      <c r="E8" s="38" t="s">
        <v>11</v>
      </c>
      <c r="F8" s="37">
        <v>1</v>
      </c>
      <c r="G8" s="7"/>
      <c r="H8" s="7"/>
      <c r="I8" s="78"/>
      <c r="J8" s="7">
        <f t="shared" si="0"/>
        <v>0</v>
      </c>
      <c r="K8" s="7">
        <f t="shared" si="1"/>
        <v>0</v>
      </c>
    </row>
    <row r="9" spans="1:11" ht="11.25" customHeight="1" x14ac:dyDescent="0.2">
      <c r="A9" s="2"/>
      <c r="B9" s="37"/>
      <c r="C9" s="2"/>
      <c r="D9" s="2" t="s">
        <v>436</v>
      </c>
      <c r="E9" s="38" t="s">
        <v>13</v>
      </c>
      <c r="F9" s="37">
        <v>1</v>
      </c>
      <c r="G9" s="7"/>
      <c r="H9" s="7"/>
      <c r="I9" s="78"/>
      <c r="J9" s="7">
        <f t="shared" si="0"/>
        <v>0</v>
      </c>
      <c r="K9" s="7">
        <f t="shared" si="1"/>
        <v>0</v>
      </c>
    </row>
    <row r="10" spans="1:11" ht="11.25" customHeight="1" x14ac:dyDescent="0.2">
      <c r="A10" s="10"/>
      <c r="B10" s="17"/>
      <c r="C10" s="10"/>
      <c r="D10" s="10"/>
      <c r="E10" s="17"/>
      <c r="F10" s="17"/>
      <c r="G10" s="17"/>
      <c r="H10" s="84"/>
      <c r="I10" s="56"/>
      <c r="J10" s="55">
        <f>SUM(J6:J9)</f>
        <v>0</v>
      </c>
      <c r="K10" s="55">
        <f>SUM(G10:J10)</f>
        <v>0</v>
      </c>
    </row>
    <row r="11" spans="1:11" ht="12" customHeight="1" thickBot="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</row>
    <row r="12" spans="1:11" ht="15.75" customHeight="1" x14ac:dyDescent="0.2">
      <c r="A12" s="126" t="s">
        <v>0</v>
      </c>
      <c r="B12" s="126" t="s">
        <v>213</v>
      </c>
      <c r="C12" s="128" t="s">
        <v>1</v>
      </c>
      <c r="D12" s="128" t="s">
        <v>2</v>
      </c>
      <c r="E12" s="128" t="s">
        <v>3</v>
      </c>
      <c r="F12" s="128" t="s">
        <v>4</v>
      </c>
      <c r="G12" s="130" t="s">
        <v>5</v>
      </c>
      <c r="H12" s="130"/>
      <c r="I12" s="131" t="s">
        <v>60</v>
      </c>
      <c r="J12" s="131"/>
      <c r="K12" s="132" t="s">
        <v>7</v>
      </c>
    </row>
    <row r="13" spans="1:11" ht="15.75" customHeight="1" thickBot="1" x14ac:dyDescent="0.25">
      <c r="A13" s="127"/>
      <c r="B13" s="127"/>
      <c r="C13" s="129"/>
      <c r="D13" s="129"/>
      <c r="E13" s="129"/>
      <c r="F13" s="129"/>
      <c r="G13" s="66" t="s">
        <v>8</v>
      </c>
      <c r="H13" s="67" t="s">
        <v>9</v>
      </c>
      <c r="I13" s="68" t="s">
        <v>8</v>
      </c>
      <c r="J13" s="69" t="s">
        <v>9</v>
      </c>
      <c r="K13" s="133"/>
    </row>
    <row r="15" spans="1:11" x14ac:dyDescent="0.2">
      <c r="A15" s="2" t="s">
        <v>57</v>
      </c>
      <c r="B15" s="37" t="s">
        <v>364</v>
      </c>
      <c r="C15" s="3" t="s">
        <v>54</v>
      </c>
      <c r="D15" s="2" t="s">
        <v>55</v>
      </c>
      <c r="E15" s="38" t="s">
        <v>13</v>
      </c>
      <c r="F15" s="37">
        <v>1</v>
      </c>
      <c r="G15" s="78"/>
      <c r="H15" s="7">
        <f>G15*F15</f>
        <v>0</v>
      </c>
      <c r="I15" s="78"/>
      <c r="J15" s="7">
        <f>I15*F15</f>
        <v>0</v>
      </c>
      <c r="K15" s="7">
        <f>J15+H15</f>
        <v>0</v>
      </c>
    </row>
    <row r="16" spans="1:11" x14ac:dyDescent="0.2">
      <c r="A16" s="2" t="s">
        <v>437</v>
      </c>
      <c r="B16" s="37" t="s">
        <v>364</v>
      </c>
      <c r="C16" s="3" t="s">
        <v>438</v>
      </c>
      <c r="D16" s="2" t="s">
        <v>439</v>
      </c>
      <c r="E16" s="38" t="s">
        <v>13</v>
      </c>
      <c r="F16" s="37">
        <v>1</v>
      </c>
      <c r="G16" s="78"/>
      <c r="H16" s="7">
        <f t="shared" ref="H16:H79" si="2">G16*F16</f>
        <v>0</v>
      </c>
      <c r="I16" s="78"/>
      <c r="J16" s="7">
        <f t="shared" ref="J16:J79" si="3">I16*F16</f>
        <v>0</v>
      </c>
      <c r="K16" s="7">
        <f t="shared" ref="K16:K79" si="4">J16+H16</f>
        <v>0</v>
      </c>
    </row>
    <row r="17" spans="1:11" x14ac:dyDescent="0.2">
      <c r="A17" s="2" t="s">
        <v>58</v>
      </c>
      <c r="B17" s="37" t="s">
        <v>364</v>
      </c>
      <c r="C17" s="3" t="s">
        <v>59</v>
      </c>
      <c r="D17" s="2" t="s">
        <v>14</v>
      </c>
      <c r="E17" s="38" t="s">
        <v>13</v>
      </c>
      <c r="F17" s="37">
        <v>1</v>
      </c>
      <c r="G17" s="78"/>
      <c r="H17" s="7">
        <f t="shared" si="2"/>
        <v>0</v>
      </c>
      <c r="I17" s="78"/>
      <c r="J17" s="7">
        <f t="shared" si="3"/>
        <v>0</v>
      </c>
      <c r="K17" s="7">
        <f t="shared" si="4"/>
        <v>0</v>
      </c>
    </row>
    <row r="18" spans="1:11" x14ac:dyDescent="0.2">
      <c r="A18" s="2" t="s">
        <v>440</v>
      </c>
      <c r="B18" s="37" t="s">
        <v>364</v>
      </c>
      <c r="C18" s="3" t="s">
        <v>441</v>
      </c>
      <c r="D18" s="2" t="s">
        <v>15</v>
      </c>
      <c r="E18" s="38" t="s">
        <v>13</v>
      </c>
      <c r="F18" s="37">
        <v>1</v>
      </c>
      <c r="G18" s="78"/>
      <c r="H18" s="7">
        <f t="shared" si="2"/>
        <v>0</v>
      </c>
      <c r="I18" s="78"/>
      <c r="J18" s="7">
        <f t="shared" si="3"/>
        <v>0</v>
      </c>
      <c r="K18" s="7">
        <f t="shared" si="4"/>
        <v>0</v>
      </c>
    </row>
    <row r="19" spans="1:11" x14ac:dyDescent="0.2">
      <c r="A19" s="2" t="s">
        <v>442</v>
      </c>
      <c r="B19" s="37" t="s">
        <v>364</v>
      </c>
      <c r="C19" s="3" t="s">
        <v>56</v>
      </c>
      <c r="D19" s="2" t="s">
        <v>16</v>
      </c>
      <c r="E19" s="38" t="s">
        <v>13</v>
      </c>
      <c r="F19" s="37">
        <v>1</v>
      </c>
      <c r="G19" s="78"/>
      <c r="H19" s="7">
        <f t="shared" si="2"/>
        <v>0</v>
      </c>
      <c r="I19" s="78"/>
      <c r="J19" s="7">
        <f t="shared" si="3"/>
        <v>0</v>
      </c>
      <c r="K19" s="7">
        <f t="shared" si="4"/>
        <v>0</v>
      </c>
    </row>
    <row r="20" spans="1:11" x14ac:dyDescent="0.2">
      <c r="A20" s="2" t="s">
        <v>17</v>
      </c>
      <c r="B20" s="37" t="s">
        <v>364</v>
      </c>
      <c r="C20" s="3" t="s">
        <v>18</v>
      </c>
      <c r="D20" s="2" t="s">
        <v>19</v>
      </c>
      <c r="E20" s="38" t="s">
        <v>13</v>
      </c>
      <c r="F20" s="37">
        <v>1</v>
      </c>
      <c r="G20" s="78"/>
      <c r="H20" s="7">
        <f t="shared" si="2"/>
        <v>0</v>
      </c>
      <c r="I20" s="78"/>
      <c r="J20" s="7">
        <f t="shared" si="3"/>
        <v>0</v>
      </c>
      <c r="K20" s="7">
        <f t="shared" si="4"/>
        <v>0</v>
      </c>
    </row>
    <row r="21" spans="1:11" x14ac:dyDescent="0.2">
      <c r="A21" s="2" t="s">
        <v>20</v>
      </c>
      <c r="B21" s="37" t="s">
        <v>364</v>
      </c>
      <c r="C21" s="3" t="s">
        <v>21</v>
      </c>
      <c r="D21" s="2" t="s">
        <v>22</v>
      </c>
      <c r="E21" s="38" t="s">
        <v>13</v>
      </c>
      <c r="F21" s="37">
        <v>1</v>
      </c>
      <c r="G21" s="78"/>
      <c r="H21" s="7">
        <f t="shared" si="2"/>
        <v>0</v>
      </c>
      <c r="I21" s="78"/>
      <c r="J21" s="7">
        <f t="shared" si="3"/>
        <v>0</v>
      </c>
      <c r="K21" s="7">
        <f t="shared" si="4"/>
        <v>0</v>
      </c>
    </row>
    <row r="22" spans="1:11" x14ac:dyDescent="0.2">
      <c r="A22" s="2" t="s">
        <v>224</v>
      </c>
      <c r="B22" s="37" t="s">
        <v>364</v>
      </c>
      <c r="C22" s="3" t="s">
        <v>225</v>
      </c>
      <c r="D22" s="2" t="s">
        <v>226</v>
      </c>
      <c r="E22" s="38" t="s">
        <v>13</v>
      </c>
      <c r="F22" s="37">
        <v>4</v>
      </c>
      <c r="G22" s="78"/>
      <c r="H22" s="7">
        <f t="shared" si="2"/>
        <v>0</v>
      </c>
      <c r="I22" s="78"/>
      <c r="J22" s="7">
        <f t="shared" si="3"/>
        <v>0</v>
      </c>
      <c r="K22" s="7">
        <f t="shared" si="4"/>
        <v>0</v>
      </c>
    </row>
    <row r="23" spans="1:11" x14ac:dyDescent="0.2">
      <c r="A23" s="2" t="s">
        <v>443</v>
      </c>
      <c r="B23" s="37" t="s">
        <v>364</v>
      </c>
      <c r="C23" s="3" t="s">
        <v>444</v>
      </c>
      <c r="D23" s="2" t="s">
        <v>445</v>
      </c>
      <c r="E23" s="38" t="s">
        <v>13</v>
      </c>
      <c r="F23" s="37">
        <v>1</v>
      </c>
      <c r="G23" s="78"/>
      <c r="H23" s="7">
        <f t="shared" si="2"/>
        <v>0</v>
      </c>
      <c r="I23" s="78"/>
      <c r="J23" s="7">
        <f t="shared" si="3"/>
        <v>0</v>
      </c>
      <c r="K23" s="7">
        <f t="shared" si="4"/>
        <v>0</v>
      </c>
    </row>
    <row r="24" spans="1:11" x14ac:dyDescent="0.2">
      <c r="A24" s="2" t="s">
        <v>230</v>
      </c>
      <c r="B24" s="37" t="s">
        <v>364</v>
      </c>
      <c r="C24" s="3" t="s">
        <v>231</v>
      </c>
      <c r="D24" s="2" t="s">
        <v>232</v>
      </c>
      <c r="E24" s="38" t="s">
        <v>13</v>
      </c>
      <c r="F24" s="37">
        <v>2</v>
      </c>
      <c r="G24" s="78"/>
      <c r="H24" s="7">
        <f t="shared" si="2"/>
        <v>0</v>
      </c>
      <c r="I24" s="78"/>
      <c r="J24" s="7">
        <f t="shared" si="3"/>
        <v>0</v>
      </c>
      <c r="K24" s="7">
        <f t="shared" si="4"/>
        <v>0</v>
      </c>
    </row>
    <row r="25" spans="1:11" x14ac:dyDescent="0.2">
      <c r="A25" s="2" t="s">
        <v>446</v>
      </c>
      <c r="B25" s="37" t="s">
        <v>364</v>
      </c>
      <c r="C25" s="3" t="s">
        <v>447</v>
      </c>
      <c r="D25" s="3" t="s">
        <v>23</v>
      </c>
      <c r="E25" s="38" t="s">
        <v>13</v>
      </c>
      <c r="F25" s="37">
        <v>2</v>
      </c>
      <c r="G25" s="78"/>
      <c r="H25" s="7">
        <f t="shared" si="2"/>
        <v>0</v>
      </c>
      <c r="I25" s="78"/>
      <c r="J25" s="7">
        <f t="shared" si="3"/>
        <v>0</v>
      </c>
      <c r="K25" s="7">
        <f t="shared" si="4"/>
        <v>0</v>
      </c>
    </row>
    <row r="26" spans="1:11" x14ac:dyDescent="0.2">
      <c r="A26" s="2" t="s">
        <v>24</v>
      </c>
      <c r="B26" s="37" t="s">
        <v>364</v>
      </c>
      <c r="C26" s="3" t="s">
        <v>25</v>
      </c>
      <c r="D26" s="2" t="s">
        <v>23</v>
      </c>
      <c r="E26" s="38" t="s">
        <v>13</v>
      </c>
      <c r="F26" s="37">
        <v>2</v>
      </c>
      <c r="G26" s="78"/>
      <c r="H26" s="7">
        <f t="shared" si="2"/>
        <v>0</v>
      </c>
      <c r="I26" s="78"/>
      <c r="J26" s="7">
        <f t="shared" si="3"/>
        <v>0</v>
      </c>
      <c r="K26" s="7">
        <f t="shared" si="4"/>
        <v>0</v>
      </c>
    </row>
    <row r="27" spans="1:11" x14ac:dyDescent="0.2">
      <c r="A27" s="2" t="s">
        <v>233</v>
      </c>
      <c r="B27" s="37" t="s">
        <v>364</v>
      </c>
      <c r="C27" s="3" t="s">
        <v>234</v>
      </c>
      <c r="D27" s="2" t="s">
        <v>235</v>
      </c>
      <c r="E27" s="38" t="s">
        <v>13</v>
      </c>
      <c r="F27" s="37">
        <v>1</v>
      </c>
      <c r="G27" s="78"/>
      <c r="H27" s="7">
        <f t="shared" si="2"/>
        <v>0</v>
      </c>
      <c r="I27" s="78"/>
      <c r="J27" s="7">
        <f t="shared" si="3"/>
        <v>0</v>
      </c>
      <c r="K27" s="7">
        <f t="shared" si="4"/>
        <v>0</v>
      </c>
    </row>
    <row r="28" spans="1:11" x14ac:dyDescent="0.2">
      <c r="A28" s="2" t="s">
        <v>239</v>
      </c>
      <c r="B28" s="37" t="s">
        <v>364</v>
      </c>
      <c r="C28" s="3" t="s">
        <v>240</v>
      </c>
      <c r="D28" s="2" t="s">
        <v>241</v>
      </c>
      <c r="E28" s="38" t="s">
        <v>13</v>
      </c>
      <c r="F28" s="37">
        <v>4</v>
      </c>
      <c r="G28" s="78"/>
      <c r="H28" s="7">
        <f t="shared" si="2"/>
        <v>0</v>
      </c>
      <c r="I28" s="78"/>
      <c r="J28" s="7">
        <f t="shared" si="3"/>
        <v>0</v>
      </c>
      <c r="K28" s="7">
        <f t="shared" si="4"/>
        <v>0</v>
      </c>
    </row>
    <row r="29" spans="1:11" x14ac:dyDescent="0.2">
      <c r="A29" s="2" t="s">
        <v>242</v>
      </c>
      <c r="B29" s="37" t="s">
        <v>364</v>
      </c>
      <c r="C29" s="3" t="s">
        <v>243</v>
      </c>
      <c r="D29" s="2" t="s">
        <v>244</v>
      </c>
      <c r="E29" s="38" t="s">
        <v>13</v>
      </c>
      <c r="F29" s="37">
        <v>1</v>
      </c>
      <c r="G29" s="78"/>
      <c r="H29" s="7">
        <f t="shared" si="2"/>
        <v>0</v>
      </c>
      <c r="I29" s="78"/>
      <c r="J29" s="7">
        <f t="shared" si="3"/>
        <v>0</v>
      </c>
      <c r="K29" s="7">
        <f t="shared" si="4"/>
        <v>0</v>
      </c>
    </row>
    <row r="30" spans="1:11" x14ac:dyDescent="0.2">
      <c r="A30" s="2" t="s">
        <v>248</v>
      </c>
      <c r="B30" s="37" t="s">
        <v>364</v>
      </c>
      <c r="C30" s="3" t="s">
        <v>249</v>
      </c>
      <c r="D30" s="2" t="s">
        <v>250</v>
      </c>
      <c r="E30" s="38" t="s">
        <v>13</v>
      </c>
      <c r="F30" s="37">
        <v>2</v>
      </c>
      <c r="G30" s="78"/>
      <c r="H30" s="7">
        <f t="shared" si="2"/>
        <v>0</v>
      </c>
      <c r="I30" s="78"/>
      <c r="J30" s="7">
        <f t="shared" si="3"/>
        <v>0</v>
      </c>
      <c r="K30" s="7">
        <f t="shared" si="4"/>
        <v>0</v>
      </c>
    </row>
    <row r="31" spans="1:11" x14ac:dyDescent="0.2">
      <c r="A31" s="2" t="s">
        <v>26</v>
      </c>
      <c r="B31" s="37" t="s">
        <v>364</v>
      </c>
      <c r="C31" s="3" t="s">
        <v>27</v>
      </c>
      <c r="D31" s="2" t="s">
        <v>28</v>
      </c>
      <c r="E31" s="38" t="s">
        <v>13</v>
      </c>
      <c r="F31" s="37">
        <v>2</v>
      </c>
      <c r="G31" s="78"/>
      <c r="H31" s="7">
        <f t="shared" si="2"/>
        <v>0</v>
      </c>
      <c r="I31" s="78"/>
      <c r="J31" s="7">
        <f t="shared" si="3"/>
        <v>0</v>
      </c>
      <c r="K31" s="7">
        <f t="shared" si="4"/>
        <v>0</v>
      </c>
    </row>
    <row r="32" spans="1:11" x14ac:dyDescent="0.2">
      <c r="A32" s="2" t="s">
        <v>251</v>
      </c>
      <c r="B32" s="37" t="s">
        <v>364</v>
      </c>
      <c r="C32" s="3" t="s">
        <v>252</v>
      </c>
      <c r="D32" s="2" t="s">
        <v>253</v>
      </c>
      <c r="E32" s="38" t="s">
        <v>13</v>
      </c>
      <c r="F32" s="37">
        <v>1</v>
      </c>
      <c r="G32" s="78"/>
      <c r="H32" s="7">
        <f t="shared" si="2"/>
        <v>0</v>
      </c>
      <c r="I32" s="78"/>
      <c r="J32" s="7">
        <f t="shared" si="3"/>
        <v>0</v>
      </c>
      <c r="K32" s="7">
        <f t="shared" si="4"/>
        <v>0</v>
      </c>
    </row>
    <row r="33" spans="1:11" x14ac:dyDescent="0.2">
      <c r="A33" s="2" t="s">
        <v>254</v>
      </c>
      <c r="B33" s="37" t="s">
        <v>364</v>
      </c>
      <c r="C33" s="3" t="s">
        <v>255</v>
      </c>
      <c r="D33" s="2" t="s">
        <v>253</v>
      </c>
      <c r="E33" s="38" t="s">
        <v>13</v>
      </c>
      <c r="F33" s="37">
        <v>2</v>
      </c>
      <c r="G33" s="78"/>
      <c r="H33" s="7">
        <f t="shared" si="2"/>
        <v>0</v>
      </c>
      <c r="I33" s="78"/>
      <c r="J33" s="7">
        <f t="shared" si="3"/>
        <v>0</v>
      </c>
      <c r="K33" s="7">
        <f t="shared" si="4"/>
        <v>0</v>
      </c>
    </row>
    <row r="34" spans="1:11" x14ac:dyDescent="0.2">
      <c r="A34" s="2" t="s">
        <v>29</v>
      </c>
      <c r="B34" s="37" t="s">
        <v>364</v>
      </c>
      <c r="C34" s="3" t="s">
        <v>30</v>
      </c>
      <c r="D34" s="2" t="s">
        <v>31</v>
      </c>
      <c r="E34" s="38" t="s">
        <v>13</v>
      </c>
      <c r="F34" s="37">
        <v>2</v>
      </c>
      <c r="G34" s="78"/>
      <c r="H34" s="7">
        <f t="shared" si="2"/>
        <v>0</v>
      </c>
      <c r="I34" s="78"/>
      <c r="J34" s="7">
        <f t="shared" si="3"/>
        <v>0</v>
      </c>
      <c r="K34" s="7">
        <f t="shared" si="4"/>
        <v>0</v>
      </c>
    </row>
    <row r="35" spans="1:11" x14ac:dyDescent="0.2">
      <c r="A35" s="2" t="s">
        <v>392</v>
      </c>
      <c r="B35" s="37" t="s">
        <v>364</v>
      </c>
      <c r="C35" s="3" t="s">
        <v>393</v>
      </c>
      <c r="D35" s="2" t="s">
        <v>32</v>
      </c>
      <c r="E35" s="38" t="s">
        <v>13</v>
      </c>
      <c r="F35" s="37">
        <v>2</v>
      </c>
      <c r="G35" s="78"/>
      <c r="H35" s="7">
        <f t="shared" si="2"/>
        <v>0</v>
      </c>
      <c r="I35" s="78"/>
      <c r="J35" s="7">
        <f t="shared" si="3"/>
        <v>0</v>
      </c>
      <c r="K35" s="7">
        <f t="shared" si="4"/>
        <v>0</v>
      </c>
    </row>
    <row r="36" spans="1:11" x14ac:dyDescent="0.2">
      <c r="A36" s="2" t="s">
        <v>448</v>
      </c>
      <c r="B36" s="37" t="s">
        <v>364</v>
      </c>
      <c r="C36" s="2" t="s">
        <v>449</v>
      </c>
      <c r="D36" s="2" t="s">
        <v>450</v>
      </c>
      <c r="E36" s="38" t="s">
        <v>13</v>
      </c>
      <c r="F36" s="38">
        <v>2</v>
      </c>
      <c r="G36" s="78"/>
      <c r="H36" s="7">
        <f t="shared" si="2"/>
        <v>0</v>
      </c>
      <c r="I36" s="78"/>
      <c r="J36" s="7">
        <f t="shared" si="3"/>
        <v>0</v>
      </c>
      <c r="K36" s="7">
        <f t="shared" si="4"/>
        <v>0</v>
      </c>
    </row>
    <row r="37" spans="1:11" x14ac:dyDescent="0.2">
      <c r="A37" s="2" t="s">
        <v>451</v>
      </c>
      <c r="B37" s="37" t="s">
        <v>364</v>
      </c>
      <c r="C37" s="2" t="s">
        <v>452</v>
      </c>
      <c r="D37" s="2" t="s">
        <v>450</v>
      </c>
      <c r="E37" s="38" t="s">
        <v>13</v>
      </c>
      <c r="F37" s="38">
        <v>2</v>
      </c>
      <c r="G37" s="78"/>
      <c r="H37" s="7">
        <f t="shared" si="2"/>
        <v>0</v>
      </c>
      <c r="I37" s="78"/>
      <c r="J37" s="7">
        <f t="shared" si="3"/>
        <v>0</v>
      </c>
      <c r="K37" s="7">
        <f t="shared" si="4"/>
        <v>0</v>
      </c>
    </row>
    <row r="38" spans="1:11" x14ac:dyDescent="0.2">
      <c r="A38" s="2" t="s">
        <v>453</v>
      </c>
      <c r="B38" s="37" t="s">
        <v>364</v>
      </c>
      <c r="C38" s="2" t="s">
        <v>454</v>
      </c>
      <c r="D38" s="2" t="s">
        <v>450</v>
      </c>
      <c r="E38" s="38" t="s">
        <v>13</v>
      </c>
      <c r="F38" s="38">
        <v>1</v>
      </c>
      <c r="G38" s="78"/>
      <c r="H38" s="7">
        <f t="shared" si="2"/>
        <v>0</v>
      </c>
      <c r="I38" s="78"/>
      <c r="J38" s="7">
        <f t="shared" si="3"/>
        <v>0</v>
      </c>
      <c r="K38" s="7">
        <f t="shared" si="4"/>
        <v>0</v>
      </c>
    </row>
    <row r="39" spans="1:11" x14ac:dyDescent="0.2">
      <c r="A39" s="2" t="s">
        <v>259</v>
      </c>
      <c r="B39" s="37" t="s">
        <v>364</v>
      </c>
      <c r="C39" s="2" t="s">
        <v>260</v>
      </c>
      <c r="D39" s="2" t="s">
        <v>33</v>
      </c>
      <c r="E39" s="38" t="s">
        <v>13</v>
      </c>
      <c r="F39" s="38">
        <v>14</v>
      </c>
      <c r="G39" s="78"/>
      <c r="H39" s="7">
        <f t="shared" si="2"/>
        <v>0</v>
      </c>
      <c r="I39" s="78"/>
      <c r="J39" s="7">
        <f t="shared" si="3"/>
        <v>0</v>
      </c>
      <c r="K39" s="7">
        <f t="shared" si="4"/>
        <v>0</v>
      </c>
    </row>
    <row r="40" spans="1:11" x14ac:dyDescent="0.2">
      <c r="A40" s="2" t="s">
        <v>34</v>
      </c>
      <c r="B40" s="37" t="s">
        <v>364</v>
      </c>
      <c r="C40" s="2" t="s">
        <v>35</v>
      </c>
      <c r="D40" s="2" t="s">
        <v>33</v>
      </c>
      <c r="E40" s="38" t="s">
        <v>13</v>
      </c>
      <c r="F40" s="38">
        <v>57</v>
      </c>
      <c r="G40" s="78"/>
      <c r="H40" s="7">
        <f t="shared" si="2"/>
        <v>0</v>
      </c>
      <c r="I40" s="78"/>
      <c r="J40" s="7">
        <f t="shared" si="3"/>
        <v>0</v>
      </c>
      <c r="K40" s="7">
        <f t="shared" si="4"/>
        <v>0</v>
      </c>
    </row>
    <row r="41" spans="1:11" x14ac:dyDescent="0.2">
      <c r="A41" s="2" t="s">
        <v>455</v>
      </c>
      <c r="B41" s="37" t="s">
        <v>364</v>
      </c>
      <c r="C41" s="2" t="s">
        <v>456</v>
      </c>
      <c r="D41" s="2" t="s">
        <v>262</v>
      </c>
      <c r="E41" s="38" t="s">
        <v>13</v>
      </c>
      <c r="F41" s="38">
        <v>114</v>
      </c>
      <c r="G41" s="78"/>
      <c r="H41" s="7">
        <f t="shared" si="2"/>
        <v>0</v>
      </c>
      <c r="I41" s="78"/>
      <c r="J41" s="7">
        <f t="shared" si="3"/>
        <v>0</v>
      </c>
      <c r="K41" s="7">
        <f t="shared" si="4"/>
        <v>0</v>
      </c>
    </row>
    <row r="42" spans="1:11" x14ac:dyDescent="0.2">
      <c r="A42" s="2" t="s">
        <v>457</v>
      </c>
      <c r="B42" s="37" t="s">
        <v>364</v>
      </c>
      <c r="C42" s="2" t="s">
        <v>458</v>
      </c>
      <c r="D42" s="2" t="s">
        <v>262</v>
      </c>
      <c r="E42" s="38" t="s">
        <v>13</v>
      </c>
      <c r="F42" s="38">
        <v>2</v>
      </c>
      <c r="G42" s="78"/>
      <c r="H42" s="7">
        <f t="shared" si="2"/>
        <v>0</v>
      </c>
      <c r="I42" s="78"/>
      <c r="J42" s="7">
        <f t="shared" si="3"/>
        <v>0</v>
      </c>
      <c r="K42" s="7">
        <f t="shared" si="4"/>
        <v>0</v>
      </c>
    </row>
    <row r="43" spans="1:11" x14ac:dyDescent="0.2">
      <c r="A43" s="2" t="s">
        <v>459</v>
      </c>
      <c r="B43" s="37" t="s">
        <v>364</v>
      </c>
      <c r="C43" s="2" t="s">
        <v>265</v>
      </c>
      <c r="D43" s="2" t="s">
        <v>262</v>
      </c>
      <c r="E43" s="38" t="s">
        <v>13</v>
      </c>
      <c r="F43" s="38">
        <v>4</v>
      </c>
      <c r="G43" s="78"/>
      <c r="H43" s="7">
        <f t="shared" si="2"/>
        <v>0</v>
      </c>
      <c r="I43" s="78"/>
      <c r="J43" s="7">
        <f t="shared" si="3"/>
        <v>0</v>
      </c>
      <c r="K43" s="7">
        <f t="shared" si="4"/>
        <v>0</v>
      </c>
    </row>
    <row r="44" spans="1:11" x14ac:dyDescent="0.2">
      <c r="A44" s="2" t="s">
        <v>460</v>
      </c>
      <c r="B44" s="37" t="s">
        <v>364</v>
      </c>
      <c r="C44" s="2" t="s">
        <v>461</v>
      </c>
      <c r="D44" s="2" t="s">
        <v>262</v>
      </c>
      <c r="E44" s="38" t="s">
        <v>13</v>
      </c>
      <c r="F44" s="38">
        <v>8</v>
      </c>
      <c r="G44" s="78"/>
      <c r="H44" s="7">
        <f t="shared" si="2"/>
        <v>0</v>
      </c>
      <c r="I44" s="78"/>
      <c r="J44" s="7">
        <f t="shared" si="3"/>
        <v>0</v>
      </c>
      <c r="K44" s="7">
        <f t="shared" si="4"/>
        <v>0</v>
      </c>
    </row>
    <row r="45" spans="1:11" x14ac:dyDescent="0.2">
      <c r="A45" s="3" t="s">
        <v>462</v>
      </c>
      <c r="B45" s="37" t="s">
        <v>364</v>
      </c>
      <c r="C45" s="3" t="s">
        <v>463</v>
      </c>
      <c r="D45" s="3" t="s">
        <v>464</v>
      </c>
      <c r="E45" s="38" t="s">
        <v>13</v>
      </c>
      <c r="F45" s="38">
        <v>30</v>
      </c>
      <c r="G45" s="78"/>
      <c r="H45" s="7">
        <f t="shared" si="2"/>
        <v>0</v>
      </c>
      <c r="I45" s="78"/>
      <c r="J45" s="7">
        <f t="shared" si="3"/>
        <v>0</v>
      </c>
      <c r="K45" s="7">
        <f t="shared" si="4"/>
        <v>0</v>
      </c>
    </row>
    <row r="46" spans="1:11" x14ac:dyDescent="0.2">
      <c r="A46" s="3" t="s">
        <v>465</v>
      </c>
      <c r="B46" s="37" t="s">
        <v>364</v>
      </c>
      <c r="C46" s="3" t="s">
        <v>466</v>
      </c>
      <c r="D46" s="3" t="s">
        <v>302</v>
      </c>
      <c r="E46" s="38" t="s">
        <v>13</v>
      </c>
      <c r="F46" s="38">
        <v>2</v>
      </c>
      <c r="G46" s="78"/>
      <c r="H46" s="7">
        <f t="shared" si="2"/>
        <v>0</v>
      </c>
      <c r="I46" s="78"/>
      <c r="J46" s="7">
        <f t="shared" si="3"/>
        <v>0</v>
      </c>
      <c r="K46" s="7">
        <f t="shared" si="4"/>
        <v>0</v>
      </c>
    </row>
    <row r="47" spans="1:11" x14ac:dyDescent="0.2">
      <c r="A47" s="3" t="s">
        <v>465</v>
      </c>
      <c r="B47" s="37" t="s">
        <v>364</v>
      </c>
      <c r="C47" s="3" t="s">
        <v>467</v>
      </c>
      <c r="D47" s="3" t="s">
        <v>302</v>
      </c>
      <c r="E47" s="38" t="s">
        <v>13</v>
      </c>
      <c r="F47" s="38">
        <v>1</v>
      </c>
      <c r="G47" s="78"/>
      <c r="H47" s="7">
        <f t="shared" si="2"/>
        <v>0</v>
      </c>
      <c r="I47" s="78"/>
      <c r="J47" s="7">
        <f t="shared" si="3"/>
        <v>0</v>
      </c>
      <c r="K47" s="7">
        <f t="shared" si="4"/>
        <v>0</v>
      </c>
    </row>
    <row r="48" spans="1:11" x14ac:dyDescent="0.2">
      <c r="A48" s="3" t="s">
        <v>465</v>
      </c>
      <c r="B48" s="37" t="s">
        <v>364</v>
      </c>
      <c r="C48" s="3" t="s">
        <v>468</v>
      </c>
      <c r="D48" s="3" t="s">
        <v>302</v>
      </c>
      <c r="E48" s="38" t="s">
        <v>13</v>
      </c>
      <c r="F48" s="38">
        <v>27</v>
      </c>
      <c r="G48" s="78"/>
      <c r="H48" s="7">
        <f t="shared" si="2"/>
        <v>0</v>
      </c>
      <c r="I48" s="78"/>
      <c r="J48" s="7">
        <f t="shared" si="3"/>
        <v>0</v>
      </c>
      <c r="K48" s="7">
        <f t="shared" si="4"/>
        <v>0</v>
      </c>
    </row>
    <row r="49" spans="1:11" x14ac:dyDescent="0.2">
      <c r="A49" s="3" t="s">
        <v>320</v>
      </c>
      <c r="B49" s="37" t="s">
        <v>364</v>
      </c>
      <c r="C49" s="3" t="s">
        <v>321</v>
      </c>
      <c r="D49" s="3" t="s">
        <v>404</v>
      </c>
      <c r="E49" s="38" t="s">
        <v>13</v>
      </c>
      <c r="F49" s="38">
        <v>3</v>
      </c>
      <c r="G49" s="78"/>
      <c r="H49" s="7">
        <f t="shared" si="2"/>
        <v>0</v>
      </c>
      <c r="I49" s="78"/>
      <c r="J49" s="7">
        <f t="shared" si="3"/>
        <v>0</v>
      </c>
      <c r="K49" s="7">
        <f t="shared" si="4"/>
        <v>0</v>
      </c>
    </row>
    <row r="50" spans="1:11" x14ac:dyDescent="0.2">
      <c r="A50" s="3"/>
      <c r="B50" s="37" t="s">
        <v>364</v>
      </c>
      <c r="C50" s="3" t="s">
        <v>324</v>
      </c>
      <c r="D50" s="3" t="s">
        <v>404</v>
      </c>
      <c r="E50" s="38" t="s">
        <v>13</v>
      </c>
      <c r="F50" s="38">
        <v>1</v>
      </c>
      <c r="G50" s="78"/>
      <c r="H50" s="7">
        <f t="shared" si="2"/>
        <v>0</v>
      </c>
      <c r="I50" s="78"/>
      <c r="J50" s="7">
        <f t="shared" si="3"/>
        <v>0</v>
      </c>
      <c r="K50" s="7">
        <f t="shared" si="4"/>
        <v>0</v>
      </c>
    </row>
    <row r="51" spans="1:11" x14ac:dyDescent="0.2">
      <c r="A51" s="3" t="s">
        <v>469</v>
      </c>
      <c r="B51" s="37" t="s">
        <v>364</v>
      </c>
      <c r="C51" s="3" t="s">
        <v>470</v>
      </c>
      <c r="D51" s="3" t="s">
        <v>471</v>
      </c>
      <c r="E51" s="38" t="s">
        <v>13</v>
      </c>
      <c r="F51" s="38">
        <v>3</v>
      </c>
      <c r="G51" s="78"/>
      <c r="H51" s="7">
        <f t="shared" si="2"/>
        <v>0</v>
      </c>
      <c r="I51" s="78"/>
      <c r="J51" s="7">
        <f t="shared" si="3"/>
        <v>0</v>
      </c>
      <c r="K51" s="7">
        <f t="shared" si="4"/>
        <v>0</v>
      </c>
    </row>
    <row r="52" spans="1:11" x14ac:dyDescent="0.2">
      <c r="A52" s="3" t="s">
        <v>472</v>
      </c>
      <c r="B52" s="37" t="s">
        <v>364</v>
      </c>
      <c r="C52" s="3" t="s">
        <v>473</v>
      </c>
      <c r="D52" s="3" t="s">
        <v>404</v>
      </c>
      <c r="E52" s="38" t="s">
        <v>13</v>
      </c>
      <c r="F52" s="38">
        <v>5</v>
      </c>
      <c r="G52" s="78"/>
      <c r="H52" s="7">
        <f t="shared" si="2"/>
        <v>0</v>
      </c>
      <c r="I52" s="78"/>
      <c r="J52" s="7">
        <f t="shared" si="3"/>
        <v>0</v>
      </c>
      <c r="K52" s="7">
        <f t="shared" si="4"/>
        <v>0</v>
      </c>
    </row>
    <row r="53" spans="1:11" x14ac:dyDescent="0.2">
      <c r="A53" s="3" t="s">
        <v>474</v>
      </c>
      <c r="B53" s="37" t="s">
        <v>364</v>
      </c>
      <c r="C53" s="3" t="s">
        <v>475</v>
      </c>
      <c r="D53" s="3" t="s">
        <v>404</v>
      </c>
      <c r="E53" s="38" t="s">
        <v>13</v>
      </c>
      <c r="F53" s="38">
        <v>5</v>
      </c>
      <c r="G53" s="78"/>
      <c r="H53" s="7">
        <f t="shared" si="2"/>
        <v>0</v>
      </c>
      <c r="I53" s="78"/>
      <c r="J53" s="7">
        <f t="shared" si="3"/>
        <v>0</v>
      </c>
      <c r="K53" s="7">
        <f t="shared" si="4"/>
        <v>0</v>
      </c>
    </row>
    <row r="54" spans="1:11" x14ac:dyDescent="0.2">
      <c r="A54" s="3" t="s">
        <v>476</v>
      </c>
      <c r="B54" s="37" t="s">
        <v>364</v>
      </c>
      <c r="C54" s="3" t="s">
        <v>470</v>
      </c>
      <c r="D54" s="3" t="s">
        <v>309</v>
      </c>
      <c r="E54" s="38" t="s">
        <v>13</v>
      </c>
      <c r="F54" s="38">
        <v>1</v>
      </c>
      <c r="G54" s="78"/>
      <c r="H54" s="7">
        <f t="shared" si="2"/>
        <v>0</v>
      </c>
      <c r="I54" s="78"/>
      <c r="J54" s="7">
        <f t="shared" si="3"/>
        <v>0</v>
      </c>
      <c r="K54" s="7">
        <f t="shared" si="4"/>
        <v>0</v>
      </c>
    </row>
    <row r="55" spans="1:11" x14ac:dyDescent="0.2">
      <c r="A55" s="3" t="s">
        <v>477</v>
      </c>
      <c r="B55" s="37" t="s">
        <v>364</v>
      </c>
      <c r="C55" s="3" t="s">
        <v>470</v>
      </c>
      <c r="D55" s="3" t="s">
        <v>478</v>
      </c>
      <c r="E55" s="38" t="s">
        <v>13</v>
      </c>
      <c r="F55" s="38">
        <v>4</v>
      </c>
      <c r="G55" s="78"/>
      <c r="H55" s="7">
        <f t="shared" si="2"/>
        <v>0</v>
      </c>
      <c r="I55" s="78"/>
      <c r="J55" s="7">
        <f t="shared" si="3"/>
        <v>0</v>
      </c>
      <c r="K55" s="7">
        <f t="shared" si="4"/>
        <v>0</v>
      </c>
    </row>
    <row r="56" spans="1:11" x14ac:dyDescent="0.2">
      <c r="A56" s="3" t="s">
        <v>469</v>
      </c>
      <c r="B56" s="37" t="s">
        <v>364</v>
      </c>
      <c r="C56" s="3" t="s">
        <v>470</v>
      </c>
      <c r="D56" s="3" t="s">
        <v>479</v>
      </c>
      <c r="E56" s="38" t="s">
        <v>13</v>
      </c>
      <c r="F56" s="38">
        <v>2</v>
      </c>
      <c r="G56" s="78"/>
      <c r="H56" s="7">
        <f t="shared" si="2"/>
        <v>0</v>
      </c>
      <c r="I56" s="78"/>
      <c r="J56" s="7">
        <f t="shared" si="3"/>
        <v>0</v>
      </c>
      <c r="K56" s="7">
        <f t="shared" si="4"/>
        <v>0</v>
      </c>
    </row>
    <row r="57" spans="1:11" x14ac:dyDescent="0.2">
      <c r="A57" s="3" t="s">
        <v>480</v>
      </c>
      <c r="B57" s="37" t="s">
        <v>364</v>
      </c>
      <c r="C57" s="3" t="s">
        <v>481</v>
      </c>
      <c r="D57" s="3" t="s">
        <v>404</v>
      </c>
      <c r="E57" s="38" t="s">
        <v>13</v>
      </c>
      <c r="F57" s="38">
        <v>18</v>
      </c>
      <c r="G57" s="78"/>
      <c r="H57" s="7">
        <f t="shared" si="2"/>
        <v>0</v>
      </c>
      <c r="I57" s="78"/>
      <c r="J57" s="7">
        <f t="shared" si="3"/>
        <v>0</v>
      </c>
      <c r="K57" s="7">
        <f t="shared" si="4"/>
        <v>0</v>
      </c>
    </row>
    <row r="58" spans="1:11" x14ac:dyDescent="0.2">
      <c r="A58" s="3" t="s">
        <v>482</v>
      </c>
      <c r="B58" s="37" t="s">
        <v>364</v>
      </c>
      <c r="C58" s="3" t="s">
        <v>483</v>
      </c>
      <c r="D58" s="3" t="s">
        <v>404</v>
      </c>
      <c r="E58" s="38" t="s">
        <v>13</v>
      </c>
      <c r="F58" s="38">
        <v>36</v>
      </c>
      <c r="G58" s="78"/>
      <c r="H58" s="7">
        <f t="shared" si="2"/>
        <v>0</v>
      </c>
      <c r="I58" s="78"/>
      <c r="J58" s="7">
        <f t="shared" si="3"/>
        <v>0</v>
      </c>
      <c r="K58" s="7">
        <f t="shared" si="4"/>
        <v>0</v>
      </c>
    </row>
    <row r="59" spans="1:11" x14ac:dyDescent="0.2">
      <c r="A59" s="3" t="s">
        <v>36</v>
      </c>
      <c r="B59" s="37" t="s">
        <v>364</v>
      </c>
      <c r="C59" s="3" t="s">
        <v>483</v>
      </c>
      <c r="D59" s="3" t="s">
        <v>309</v>
      </c>
      <c r="E59" s="38" t="s">
        <v>13</v>
      </c>
      <c r="F59" s="38">
        <v>1</v>
      </c>
      <c r="G59" s="78"/>
      <c r="H59" s="7">
        <f t="shared" si="2"/>
        <v>0</v>
      </c>
      <c r="I59" s="78"/>
      <c r="J59" s="7">
        <f t="shared" si="3"/>
        <v>0</v>
      </c>
      <c r="K59" s="7">
        <f t="shared" si="4"/>
        <v>0</v>
      </c>
    </row>
    <row r="60" spans="1:11" x14ac:dyDescent="0.2">
      <c r="A60" s="3" t="s">
        <v>484</v>
      </c>
      <c r="B60" s="37" t="s">
        <v>364</v>
      </c>
      <c r="C60" s="3" t="s">
        <v>407</v>
      </c>
      <c r="D60" s="3" t="s">
        <v>404</v>
      </c>
      <c r="E60" s="38" t="s">
        <v>13</v>
      </c>
      <c r="F60" s="38">
        <v>40</v>
      </c>
      <c r="G60" s="78"/>
      <c r="H60" s="7">
        <f t="shared" si="2"/>
        <v>0</v>
      </c>
      <c r="I60" s="78"/>
      <c r="J60" s="7">
        <f t="shared" si="3"/>
        <v>0</v>
      </c>
      <c r="K60" s="7">
        <f t="shared" si="4"/>
        <v>0</v>
      </c>
    </row>
    <row r="61" spans="1:11" x14ac:dyDescent="0.2">
      <c r="A61" s="3" t="s">
        <v>485</v>
      </c>
      <c r="B61" s="37" t="s">
        <v>364</v>
      </c>
      <c r="C61" s="3" t="s">
        <v>483</v>
      </c>
      <c r="D61" s="3" t="s">
        <v>309</v>
      </c>
      <c r="E61" s="38" t="s">
        <v>13</v>
      </c>
      <c r="F61" s="38">
        <v>1</v>
      </c>
      <c r="G61" s="78"/>
      <c r="H61" s="7">
        <f t="shared" si="2"/>
        <v>0</v>
      </c>
      <c r="I61" s="78"/>
      <c r="J61" s="7">
        <f t="shared" si="3"/>
        <v>0</v>
      </c>
      <c r="K61" s="7">
        <f t="shared" si="4"/>
        <v>0</v>
      </c>
    </row>
    <row r="62" spans="1:11" x14ac:dyDescent="0.2">
      <c r="A62" s="3" t="s">
        <v>486</v>
      </c>
      <c r="B62" s="37" t="s">
        <v>364</v>
      </c>
      <c r="C62" s="3" t="s">
        <v>487</v>
      </c>
      <c r="D62" s="3" t="s">
        <v>488</v>
      </c>
      <c r="E62" s="38" t="s">
        <v>13</v>
      </c>
      <c r="F62" s="38">
        <v>3</v>
      </c>
      <c r="G62" s="78"/>
      <c r="H62" s="7">
        <f t="shared" si="2"/>
        <v>0</v>
      </c>
      <c r="I62" s="78"/>
      <c r="J62" s="7">
        <f t="shared" si="3"/>
        <v>0</v>
      </c>
      <c r="K62" s="7">
        <f t="shared" si="4"/>
        <v>0</v>
      </c>
    </row>
    <row r="63" spans="1:11" x14ac:dyDescent="0.2">
      <c r="A63" s="3" t="s">
        <v>37</v>
      </c>
      <c r="B63" s="37" t="s">
        <v>364</v>
      </c>
      <c r="C63" s="3" t="s">
        <v>38</v>
      </c>
      <c r="D63" s="3" t="s">
        <v>404</v>
      </c>
      <c r="E63" s="38" t="s">
        <v>13</v>
      </c>
      <c r="F63" s="38">
        <v>3</v>
      </c>
      <c r="G63" s="78"/>
      <c r="H63" s="7">
        <f t="shared" si="2"/>
        <v>0</v>
      </c>
      <c r="I63" s="78"/>
      <c r="J63" s="7">
        <f t="shared" si="3"/>
        <v>0</v>
      </c>
      <c r="K63" s="7">
        <f t="shared" si="4"/>
        <v>0</v>
      </c>
    </row>
    <row r="64" spans="1:11" x14ac:dyDescent="0.2">
      <c r="A64" s="3" t="s">
        <v>39</v>
      </c>
      <c r="B64" s="37" t="s">
        <v>364</v>
      </c>
      <c r="C64" s="3" t="s">
        <v>40</v>
      </c>
      <c r="D64" s="3" t="s">
        <v>404</v>
      </c>
      <c r="E64" s="38" t="s">
        <v>13</v>
      </c>
      <c r="F64" s="38">
        <v>3</v>
      </c>
      <c r="G64" s="78"/>
      <c r="H64" s="7">
        <f t="shared" si="2"/>
        <v>0</v>
      </c>
      <c r="I64" s="78"/>
      <c r="J64" s="7">
        <f t="shared" si="3"/>
        <v>0</v>
      </c>
      <c r="K64" s="7">
        <f t="shared" si="4"/>
        <v>0</v>
      </c>
    </row>
    <row r="65" spans="1:11" x14ac:dyDescent="0.2">
      <c r="A65" s="3" t="s">
        <v>41</v>
      </c>
      <c r="B65" s="37" t="s">
        <v>364</v>
      </c>
      <c r="C65" s="3" t="s">
        <v>414</v>
      </c>
      <c r="D65" s="3" t="s">
        <v>309</v>
      </c>
      <c r="E65" s="38" t="s">
        <v>13</v>
      </c>
      <c r="F65" s="38">
        <v>1</v>
      </c>
      <c r="G65" s="78"/>
      <c r="H65" s="7">
        <f t="shared" si="2"/>
        <v>0</v>
      </c>
      <c r="I65" s="78"/>
      <c r="J65" s="7">
        <f t="shared" si="3"/>
        <v>0</v>
      </c>
      <c r="K65" s="7">
        <f t="shared" si="4"/>
        <v>0</v>
      </c>
    </row>
    <row r="66" spans="1:11" x14ac:dyDescent="0.2">
      <c r="A66" s="3" t="s">
        <v>41</v>
      </c>
      <c r="B66" s="37" t="s">
        <v>364</v>
      </c>
      <c r="C66" s="3" t="s">
        <v>414</v>
      </c>
      <c r="D66" s="3" t="s">
        <v>489</v>
      </c>
      <c r="E66" s="38" t="s">
        <v>13</v>
      </c>
      <c r="F66" s="38">
        <v>3</v>
      </c>
      <c r="G66" s="78"/>
      <c r="H66" s="7">
        <f t="shared" si="2"/>
        <v>0</v>
      </c>
      <c r="I66" s="78"/>
      <c r="J66" s="7">
        <f t="shared" si="3"/>
        <v>0</v>
      </c>
      <c r="K66" s="7">
        <f t="shared" si="4"/>
        <v>0</v>
      </c>
    </row>
    <row r="67" spans="1:11" x14ac:dyDescent="0.2">
      <c r="A67" s="3" t="s">
        <v>42</v>
      </c>
      <c r="B67" s="37" t="s">
        <v>364</v>
      </c>
      <c r="C67" s="3" t="s">
        <v>414</v>
      </c>
      <c r="D67" s="3" t="s">
        <v>415</v>
      </c>
      <c r="E67" s="38" t="s">
        <v>13</v>
      </c>
      <c r="F67" s="38">
        <v>6</v>
      </c>
      <c r="G67" s="78"/>
      <c r="H67" s="7">
        <f t="shared" si="2"/>
        <v>0</v>
      </c>
      <c r="I67" s="78"/>
      <c r="J67" s="7">
        <f t="shared" si="3"/>
        <v>0</v>
      </c>
      <c r="K67" s="7">
        <f t="shared" si="4"/>
        <v>0</v>
      </c>
    </row>
    <row r="68" spans="1:11" x14ac:dyDescent="0.2">
      <c r="A68" s="3" t="s">
        <v>43</v>
      </c>
      <c r="B68" s="37" t="s">
        <v>364</v>
      </c>
      <c r="C68" s="3" t="s">
        <v>414</v>
      </c>
      <c r="D68" s="3" t="s">
        <v>416</v>
      </c>
      <c r="E68" s="38" t="s">
        <v>13</v>
      </c>
      <c r="F68" s="38">
        <v>1</v>
      </c>
      <c r="G68" s="78"/>
      <c r="H68" s="7">
        <f t="shared" si="2"/>
        <v>0</v>
      </c>
      <c r="I68" s="78"/>
      <c r="J68" s="7">
        <f t="shared" si="3"/>
        <v>0</v>
      </c>
      <c r="K68" s="7">
        <f t="shared" si="4"/>
        <v>0</v>
      </c>
    </row>
    <row r="69" spans="1:11" x14ac:dyDescent="0.2">
      <c r="A69" s="3" t="s">
        <v>490</v>
      </c>
      <c r="B69" s="37" t="s">
        <v>364</v>
      </c>
      <c r="C69" s="3" t="s">
        <v>414</v>
      </c>
      <c r="D69" s="3" t="s">
        <v>491</v>
      </c>
      <c r="E69" s="38" t="s">
        <v>13</v>
      </c>
      <c r="F69" s="38">
        <v>6</v>
      </c>
      <c r="G69" s="78"/>
      <c r="H69" s="7">
        <f t="shared" si="2"/>
        <v>0</v>
      </c>
      <c r="I69" s="78"/>
      <c r="J69" s="7">
        <f t="shared" si="3"/>
        <v>0</v>
      </c>
      <c r="K69" s="7">
        <f t="shared" si="4"/>
        <v>0</v>
      </c>
    </row>
    <row r="70" spans="1:11" x14ac:dyDescent="0.2">
      <c r="A70" s="3" t="s">
        <v>422</v>
      </c>
      <c r="B70" s="37" t="s">
        <v>364</v>
      </c>
      <c r="C70" s="3" t="s">
        <v>423</v>
      </c>
      <c r="D70" s="3" t="s">
        <v>44</v>
      </c>
      <c r="E70" s="38" t="s">
        <v>13</v>
      </c>
      <c r="F70" s="38">
        <v>5</v>
      </c>
      <c r="G70" s="78"/>
      <c r="H70" s="7">
        <f t="shared" si="2"/>
        <v>0</v>
      </c>
      <c r="I70" s="78"/>
      <c r="J70" s="7">
        <f t="shared" si="3"/>
        <v>0</v>
      </c>
      <c r="K70" s="7">
        <f t="shared" si="4"/>
        <v>0</v>
      </c>
    </row>
    <row r="71" spans="1:11" x14ac:dyDescent="0.2">
      <c r="A71" s="4" t="s">
        <v>256</v>
      </c>
      <c r="B71" s="37" t="s">
        <v>364</v>
      </c>
      <c r="C71" s="3" t="s">
        <v>257</v>
      </c>
      <c r="D71" s="3" t="s">
        <v>258</v>
      </c>
      <c r="E71" s="38" t="s">
        <v>13</v>
      </c>
      <c r="F71" s="38">
        <v>5</v>
      </c>
      <c r="G71" s="78"/>
      <c r="H71" s="7">
        <f t="shared" si="2"/>
        <v>0</v>
      </c>
      <c r="I71" s="78"/>
      <c r="J71" s="7">
        <f t="shared" si="3"/>
        <v>0</v>
      </c>
      <c r="K71" s="7">
        <f t="shared" si="4"/>
        <v>0</v>
      </c>
    </row>
    <row r="72" spans="1:11" x14ac:dyDescent="0.2">
      <c r="A72" s="4"/>
      <c r="B72" s="37" t="s">
        <v>364</v>
      </c>
      <c r="C72" s="3" t="s">
        <v>159</v>
      </c>
      <c r="D72" s="3" t="s">
        <v>160</v>
      </c>
      <c r="E72" s="38" t="s">
        <v>45</v>
      </c>
      <c r="F72" s="38">
        <v>1</v>
      </c>
      <c r="G72" s="78"/>
      <c r="H72" s="7">
        <f t="shared" si="2"/>
        <v>0</v>
      </c>
      <c r="I72" s="78"/>
      <c r="J72" s="7">
        <f t="shared" si="3"/>
        <v>0</v>
      </c>
      <c r="K72" s="7">
        <f t="shared" si="4"/>
        <v>0</v>
      </c>
    </row>
    <row r="73" spans="1:11" x14ac:dyDescent="0.2">
      <c r="A73" s="4"/>
      <c r="B73" s="39"/>
      <c r="C73" s="3" t="s">
        <v>492</v>
      </c>
      <c r="D73" s="3" t="s">
        <v>493</v>
      </c>
      <c r="E73" s="38" t="s">
        <v>13</v>
      </c>
      <c r="F73" s="38">
        <v>1</v>
      </c>
      <c r="G73" s="78"/>
      <c r="H73" s="7">
        <f t="shared" si="2"/>
        <v>0</v>
      </c>
      <c r="I73" s="78"/>
      <c r="J73" s="7">
        <f t="shared" si="3"/>
        <v>0</v>
      </c>
      <c r="K73" s="7">
        <f t="shared" si="4"/>
        <v>0</v>
      </c>
    </row>
    <row r="74" spans="1:11" x14ac:dyDescent="0.2">
      <c r="A74" s="4"/>
      <c r="B74" s="39"/>
      <c r="C74" s="3" t="s">
        <v>199</v>
      </c>
      <c r="D74" s="3" t="s">
        <v>494</v>
      </c>
      <c r="E74" s="38" t="s">
        <v>13</v>
      </c>
      <c r="F74" s="38">
        <v>2</v>
      </c>
      <c r="G74" s="78"/>
      <c r="H74" s="7">
        <f t="shared" si="2"/>
        <v>0</v>
      </c>
      <c r="I74" s="78"/>
      <c r="J74" s="7">
        <f t="shared" si="3"/>
        <v>0</v>
      </c>
      <c r="K74" s="7">
        <f t="shared" si="4"/>
        <v>0</v>
      </c>
    </row>
    <row r="75" spans="1:11" x14ac:dyDescent="0.2">
      <c r="A75" s="4"/>
      <c r="B75" s="39"/>
      <c r="C75" s="3" t="s">
        <v>162</v>
      </c>
      <c r="D75" s="3" t="s">
        <v>426</v>
      </c>
      <c r="E75" s="38" t="s">
        <v>45</v>
      </c>
      <c r="F75" s="38">
        <v>1</v>
      </c>
      <c r="G75" s="78"/>
      <c r="H75" s="7">
        <f t="shared" si="2"/>
        <v>0</v>
      </c>
      <c r="I75" s="78"/>
      <c r="J75" s="7">
        <f t="shared" si="3"/>
        <v>0</v>
      </c>
      <c r="K75" s="7">
        <f t="shared" si="4"/>
        <v>0</v>
      </c>
    </row>
    <row r="76" spans="1:11" x14ac:dyDescent="0.2">
      <c r="A76" s="3"/>
      <c r="B76" s="38"/>
      <c r="C76" s="3" t="s">
        <v>162</v>
      </c>
      <c r="D76" s="3" t="s">
        <v>495</v>
      </c>
      <c r="E76" s="38" t="s">
        <v>45</v>
      </c>
      <c r="F76" s="38">
        <v>60</v>
      </c>
      <c r="G76" s="78"/>
      <c r="H76" s="7">
        <f t="shared" si="2"/>
        <v>0</v>
      </c>
      <c r="I76" s="78"/>
      <c r="J76" s="7">
        <f t="shared" si="3"/>
        <v>0</v>
      </c>
      <c r="K76" s="7">
        <f t="shared" si="4"/>
        <v>0</v>
      </c>
    </row>
    <row r="77" spans="1:11" x14ac:dyDescent="0.2">
      <c r="A77" s="3"/>
      <c r="B77" s="38"/>
      <c r="C77" s="3" t="s">
        <v>162</v>
      </c>
      <c r="D77" s="3" t="s">
        <v>496</v>
      </c>
      <c r="E77" s="38" t="s">
        <v>45</v>
      </c>
      <c r="F77" s="38">
        <v>60</v>
      </c>
      <c r="G77" s="78"/>
      <c r="H77" s="7">
        <f t="shared" si="2"/>
        <v>0</v>
      </c>
      <c r="I77" s="78"/>
      <c r="J77" s="7">
        <f t="shared" si="3"/>
        <v>0</v>
      </c>
      <c r="K77" s="7">
        <f t="shared" si="4"/>
        <v>0</v>
      </c>
    </row>
    <row r="78" spans="1:11" x14ac:dyDescent="0.2">
      <c r="A78" s="3"/>
      <c r="B78" s="38"/>
      <c r="C78" s="3" t="s">
        <v>162</v>
      </c>
      <c r="D78" s="3" t="s">
        <v>497</v>
      </c>
      <c r="E78" s="38" t="s">
        <v>45</v>
      </c>
      <c r="F78" s="38">
        <v>100</v>
      </c>
      <c r="G78" s="78"/>
      <c r="H78" s="7">
        <f t="shared" si="2"/>
        <v>0</v>
      </c>
      <c r="I78" s="78"/>
      <c r="J78" s="7">
        <f t="shared" si="3"/>
        <v>0</v>
      </c>
      <c r="K78" s="7">
        <f t="shared" si="4"/>
        <v>0</v>
      </c>
    </row>
    <row r="79" spans="1:11" x14ac:dyDescent="0.2">
      <c r="A79" s="3"/>
      <c r="B79" s="38"/>
      <c r="C79" s="3" t="s">
        <v>162</v>
      </c>
      <c r="D79" s="3" t="s">
        <v>498</v>
      </c>
      <c r="E79" s="38" t="s">
        <v>45</v>
      </c>
      <c r="F79" s="38">
        <v>100</v>
      </c>
      <c r="G79" s="78"/>
      <c r="H79" s="7">
        <f t="shared" si="2"/>
        <v>0</v>
      </c>
      <c r="I79" s="78"/>
      <c r="J79" s="7">
        <f t="shared" si="3"/>
        <v>0</v>
      </c>
      <c r="K79" s="7">
        <f t="shared" si="4"/>
        <v>0</v>
      </c>
    </row>
    <row r="80" spans="1:11" x14ac:dyDescent="0.2">
      <c r="A80" s="3"/>
      <c r="B80" s="38"/>
      <c r="C80" s="3" t="s">
        <v>162</v>
      </c>
      <c r="D80" s="3" t="s">
        <v>499</v>
      </c>
      <c r="E80" s="38" t="s">
        <v>45</v>
      </c>
      <c r="F80" s="38">
        <v>100</v>
      </c>
      <c r="G80" s="78"/>
      <c r="H80" s="7">
        <f t="shared" ref="H80:H98" si="5">G80*F80</f>
        <v>0</v>
      </c>
      <c r="I80" s="78"/>
      <c r="J80" s="7">
        <f t="shared" ref="J80:J98" si="6">I80*F80</f>
        <v>0</v>
      </c>
      <c r="K80" s="7">
        <f t="shared" ref="K80:K98" si="7">J80+H80</f>
        <v>0</v>
      </c>
    </row>
    <row r="81" spans="1:11" x14ac:dyDescent="0.2">
      <c r="A81" s="3"/>
      <c r="B81" s="38"/>
      <c r="C81" s="3" t="s">
        <v>162</v>
      </c>
      <c r="D81" s="3" t="s">
        <v>500</v>
      </c>
      <c r="E81" s="38" t="s">
        <v>45</v>
      </c>
      <c r="F81" s="38">
        <v>200</v>
      </c>
      <c r="G81" s="78"/>
      <c r="H81" s="7">
        <f t="shared" si="5"/>
        <v>0</v>
      </c>
      <c r="I81" s="78"/>
      <c r="J81" s="7">
        <f t="shared" si="6"/>
        <v>0</v>
      </c>
      <c r="K81" s="7">
        <f t="shared" si="7"/>
        <v>0</v>
      </c>
    </row>
    <row r="82" spans="1:11" x14ac:dyDescent="0.2">
      <c r="A82" s="3"/>
      <c r="B82" s="38"/>
      <c r="C82" s="3" t="s">
        <v>162</v>
      </c>
      <c r="D82" s="3" t="s">
        <v>496</v>
      </c>
      <c r="E82" s="38" t="s">
        <v>45</v>
      </c>
      <c r="F82" s="38">
        <v>100</v>
      </c>
      <c r="G82" s="78"/>
      <c r="H82" s="7">
        <f t="shared" si="5"/>
        <v>0</v>
      </c>
      <c r="I82" s="78"/>
      <c r="J82" s="7">
        <f t="shared" si="6"/>
        <v>0</v>
      </c>
      <c r="K82" s="7">
        <f t="shared" si="7"/>
        <v>0</v>
      </c>
    </row>
    <row r="83" spans="1:11" x14ac:dyDescent="0.2">
      <c r="A83" s="3"/>
      <c r="B83" s="38"/>
      <c r="C83" s="3" t="s">
        <v>162</v>
      </c>
      <c r="D83" s="3" t="s">
        <v>501</v>
      </c>
      <c r="E83" s="38" t="s">
        <v>45</v>
      </c>
      <c r="F83" s="38">
        <v>25</v>
      </c>
      <c r="G83" s="78"/>
      <c r="H83" s="7">
        <f t="shared" si="5"/>
        <v>0</v>
      </c>
      <c r="I83" s="78"/>
      <c r="J83" s="7">
        <f t="shared" si="6"/>
        <v>0</v>
      </c>
      <c r="K83" s="7">
        <f t="shared" si="7"/>
        <v>0</v>
      </c>
    </row>
    <row r="84" spans="1:11" x14ac:dyDescent="0.2">
      <c r="A84" s="3"/>
      <c r="B84" s="38"/>
      <c r="C84" s="3" t="s">
        <v>162</v>
      </c>
      <c r="D84" s="3" t="s">
        <v>175</v>
      </c>
      <c r="E84" s="38" t="s">
        <v>45</v>
      </c>
      <c r="F84" s="38">
        <v>100</v>
      </c>
      <c r="G84" s="78"/>
      <c r="H84" s="7">
        <f t="shared" si="5"/>
        <v>0</v>
      </c>
      <c r="I84" s="78"/>
      <c r="J84" s="7">
        <f t="shared" si="6"/>
        <v>0</v>
      </c>
      <c r="K84" s="7">
        <f t="shared" si="7"/>
        <v>0</v>
      </c>
    </row>
    <row r="85" spans="1:11" x14ac:dyDescent="0.2">
      <c r="A85" s="3"/>
      <c r="B85" s="38"/>
      <c r="C85" s="3" t="s">
        <v>162</v>
      </c>
      <c r="D85" s="3" t="s">
        <v>172</v>
      </c>
      <c r="E85" s="38" t="s">
        <v>45</v>
      </c>
      <c r="F85" s="38">
        <v>200</v>
      </c>
      <c r="G85" s="78"/>
      <c r="H85" s="7">
        <f t="shared" si="5"/>
        <v>0</v>
      </c>
      <c r="I85" s="78"/>
      <c r="J85" s="7">
        <f t="shared" si="6"/>
        <v>0</v>
      </c>
      <c r="K85" s="7">
        <f t="shared" si="7"/>
        <v>0</v>
      </c>
    </row>
    <row r="86" spans="1:11" x14ac:dyDescent="0.2">
      <c r="A86" s="3"/>
      <c r="B86" s="38"/>
      <c r="C86" s="3" t="s">
        <v>162</v>
      </c>
      <c r="D86" s="3" t="s">
        <v>502</v>
      </c>
      <c r="E86" s="38" t="s">
        <v>45</v>
      </c>
      <c r="F86" s="38">
        <v>50</v>
      </c>
      <c r="G86" s="78"/>
      <c r="H86" s="7">
        <f t="shared" si="5"/>
        <v>0</v>
      </c>
      <c r="I86" s="78"/>
      <c r="J86" s="7">
        <f t="shared" si="6"/>
        <v>0</v>
      </c>
      <c r="K86" s="7">
        <f t="shared" si="7"/>
        <v>0</v>
      </c>
    </row>
    <row r="87" spans="1:11" x14ac:dyDescent="0.2">
      <c r="A87" s="3"/>
      <c r="B87" s="38"/>
      <c r="C87" s="3" t="s">
        <v>162</v>
      </c>
      <c r="D87" s="3" t="s">
        <v>503</v>
      </c>
      <c r="E87" s="38" t="s">
        <v>45</v>
      </c>
      <c r="F87" s="38">
        <v>50</v>
      </c>
      <c r="G87" s="78"/>
      <c r="H87" s="7">
        <f t="shared" si="5"/>
        <v>0</v>
      </c>
      <c r="I87" s="78"/>
      <c r="J87" s="7">
        <f t="shared" si="6"/>
        <v>0</v>
      </c>
      <c r="K87" s="7">
        <f t="shared" si="7"/>
        <v>0</v>
      </c>
    </row>
    <row r="88" spans="1:11" x14ac:dyDescent="0.2">
      <c r="A88" s="3"/>
      <c r="B88" s="38"/>
      <c r="C88" s="3" t="s">
        <v>188</v>
      </c>
      <c r="D88" s="3" t="s">
        <v>504</v>
      </c>
      <c r="E88" s="38" t="s">
        <v>13</v>
      </c>
      <c r="F88" s="38">
        <v>50</v>
      </c>
      <c r="G88" s="78"/>
      <c r="H88" s="7">
        <f t="shared" si="5"/>
        <v>0</v>
      </c>
      <c r="I88" s="78"/>
      <c r="J88" s="7">
        <f t="shared" si="6"/>
        <v>0</v>
      </c>
      <c r="K88" s="7">
        <f t="shared" si="7"/>
        <v>0</v>
      </c>
    </row>
    <row r="89" spans="1:11" x14ac:dyDescent="0.2">
      <c r="A89" s="3"/>
      <c r="B89" s="38"/>
      <c r="C89" s="3" t="s">
        <v>188</v>
      </c>
      <c r="D89" s="3" t="s">
        <v>189</v>
      </c>
      <c r="E89" s="38" t="s">
        <v>13</v>
      </c>
      <c r="F89" s="38">
        <v>100</v>
      </c>
      <c r="G89" s="78"/>
      <c r="H89" s="7">
        <f t="shared" si="5"/>
        <v>0</v>
      </c>
      <c r="I89" s="78"/>
      <c r="J89" s="7">
        <f t="shared" si="6"/>
        <v>0</v>
      </c>
      <c r="K89" s="7">
        <f t="shared" si="7"/>
        <v>0</v>
      </c>
    </row>
    <row r="90" spans="1:11" x14ac:dyDescent="0.2">
      <c r="A90" s="3"/>
      <c r="B90" s="38"/>
      <c r="C90" s="3" t="s">
        <v>188</v>
      </c>
      <c r="D90" s="3" t="s">
        <v>190</v>
      </c>
      <c r="E90" s="38" t="s">
        <v>13</v>
      </c>
      <c r="F90" s="38">
        <v>100</v>
      </c>
      <c r="G90" s="78"/>
      <c r="H90" s="7">
        <f t="shared" si="5"/>
        <v>0</v>
      </c>
      <c r="I90" s="78"/>
      <c r="J90" s="7">
        <f t="shared" si="6"/>
        <v>0</v>
      </c>
      <c r="K90" s="7">
        <f t="shared" si="7"/>
        <v>0</v>
      </c>
    </row>
    <row r="91" spans="1:11" x14ac:dyDescent="0.2">
      <c r="A91" s="3"/>
      <c r="B91" s="38"/>
      <c r="C91" s="3" t="s">
        <v>188</v>
      </c>
      <c r="D91" s="3" t="s">
        <v>191</v>
      </c>
      <c r="E91" s="38" t="s">
        <v>13</v>
      </c>
      <c r="F91" s="38">
        <v>100</v>
      </c>
      <c r="G91" s="78"/>
      <c r="H91" s="7">
        <f t="shared" si="5"/>
        <v>0</v>
      </c>
      <c r="I91" s="78"/>
      <c r="J91" s="7">
        <f t="shared" si="6"/>
        <v>0</v>
      </c>
      <c r="K91" s="7">
        <f t="shared" si="7"/>
        <v>0</v>
      </c>
    </row>
    <row r="92" spans="1:11" x14ac:dyDescent="0.2">
      <c r="A92" s="3"/>
      <c r="B92" s="38"/>
      <c r="C92" s="3" t="s">
        <v>192</v>
      </c>
      <c r="D92" s="3" t="s">
        <v>193</v>
      </c>
      <c r="E92" s="38" t="s">
        <v>13</v>
      </c>
      <c r="F92" s="38">
        <v>600</v>
      </c>
      <c r="G92" s="78"/>
      <c r="H92" s="7">
        <f t="shared" si="5"/>
        <v>0</v>
      </c>
      <c r="I92" s="78"/>
      <c r="J92" s="7">
        <f t="shared" si="6"/>
        <v>0</v>
      </c>
      <c r="K92" s="7">
        <f t="shared" si="7"/>
        <v>0</v>
      </c>
    </row>
    <row r="93" spans="1:11" x14ac:dyDescent="0.2">
      <c r="A93" s="3"/>
      <c r="B93" s="38"/>
      <c r="C93" s="3"/>
      <c r="D93" s="2" t="s">
        <v>194</v>
      </c>
      <c r="E93" s="38" t="s">
        <v>11</v>
      </c>
      <c r="F93" s="38">
        <v>1</v>
      </c>
      <c r="G93" s="78"/>
      <c r="H93" s="7">
        <f t="shared" si="5"/>
        <v>0</v>
      </c>
      <c r="I93" s="78"/>
      <c r="J93" s="7">
        <f t="shared" si="6"/>
        <v>0</v>
      </c>
      <c r="K93" s="7">
        <f t="shared" si="7"/>
        <v>0</v>
      </c>
    </row>
    <row r="94" spans="1:11" x14ac:dyDescent="0.2">
      <c r="A94" s="3"/>
      <c r="B94" s="38"/>
      <c r="C94" s="3"/>
      <c r="D94" s="2" t="s">
        <v>505</v>
      </c>
      <c r="E94" s="38" t="s">
        <v>11</v>
      </c>
      <c r="F94" s="38">
        <v>1</v>
      </c>
      <c r="G94" s="78"/>
      <c r="H94" s="7">
        <f t="shared" si="5"/>
        <v>0</v>
      </c>
      <c r="I94" s="78"/>
      <c r="J94" s="7">
        <f t="shared" si="6"/>
        <v>0</v>
      </c>
      <c r="K94" s="7">
        <f t="shared" si="7"/>
        <v>0</v>
      </c>
    </row>
    <row r="95" spans="1:11" x14ac:dyDescent="0.2">
      <c r="A95" s="3"/>
      <c r="B95" s="38"/>
      <c r="C95" s="3" t="s">
        <v>195</v>
      </c>
      <c r="D95" s="2" t="s">
        <v>196</v>
      </c>
      <c r="E95" s="38" t="s">
        <v>13</v>
      </c>
      <c r="F95" s="38">
        <v>100</v>
      </c>
      <c r="G95" s="78"/>
      <c r="H95" s="7">
        <f t="shared" si="5"/>
        <v>0</v>
      </c>
      <c r="I95" s="78"/>
      <c r="J95" s="7">
        <f t="shared" si="6"/>
        <v>0</v>
      </c>
      <c r="K95" s="7">
        <f t="shared" si="7"/>
        <v>0</v>
      </c>
    </row>
    <row r="96" spans="1:11" x14ac:dyDescent="0.2">
      <c r="A96" s="3"/>
      <c r="B96" s="38"/>
      <c r="C96" s="3" t="s">
        <v>197</v>
      </c>
      <c r="D96" s="2"/>
      <c r="E96" s="38" t="s">
        <v>13</v>
      </c>
      <c r="F96" s="38">
        <v>100</v>
      </c>
      <c r="G96" s="78"/>
      <c r="H96" s="7">
        <f t="shared" si="5"/>
        <v>0</v>
      </c>
      <c r="I96" s="78"/>
      <c r="J96" s="7">
        <f t="shared" si="6"/>
        <v>0</v>
      </c>
      <c r="K96" s="7">
        <f t="shared" si="7"/>
        <v>0</v>
      </c>
    </row>
    <row r="97" spans="1:11" x14ac:dyDescent="0.2">
      <c r="A97" s="3"/>
      <c r="B97" s="38"/>
      <c r="C97" s="3" t="s">
        <v>198</v>
      </c>
      <c r="D97" s="3"/>
      <c r="E97" s="38" t="s">
        <v>11</v>
      </c>
      <c r="F97" s="38">
        <v>1</v>
      </c>
      <c r="G97" s="78"/>
      <c r="H97" s="7">
        <f t="shared" si="5"/>
        <v>0</v>
      </c>
      <c r="I97" s="78"/>
      <c r="J97" s="7">
        <f t="shared" si="6"/>
        <v>0</v>
      </c>
      <c r="K97" s="7">
        <f t="shared" si="7"/>
        <v>0</v>
      </c>
    </row>
    <row r="98" spans="1:11" x14ac:dyDescent="0.2">
      <c r="A98" s="3"/>
      <c r="B98" s="38"/>
      <c r="C98" s="3"/>
      <c r="D98" s="3" t="s">
        <v>632</v>
      </c>
      <c r="E98" s="38" t="s">
        <v>11</v>
      </c>
      <c r="F98" s="20">
        <v>1</v>
      </c>
      <c r="G98" s="78"/>
      <c r="H98" s="7">
        <f t="shared" si="5"/>
        <v>0</v>
      </c>
      <c r="I98" s="78"/>
      <c r="J98" s="7">
        <f t="shared" si="6"/>
        <v>0</v>
      </c>
      <c r="K98" s="7">
        <f t="shared" si="7"/>
        <v>0</v>
      </c>
    </row>
    <row r="99" spans="1:11" x14ac:dyDescent="0.2">
      <c r="H99" s="47">
        <f>SUM(H15:H97)</f>
        <v>0</v>
      </c>
      <c r="I99" s="48"/>
      <c r="J99" s="47">
        <f>SUM(J15:J97)</f>
        <v>0</v>
      </c>
      <c r="K99" s="47">
        <f>SUM(K15:K97)</f>
        <v>0</v>
      </c>
    </row>
    <row r="100" spans="1:11" x14ac:dyDescent="0.2">
      <c r="C100" s="6" t="s">
        <v>46</v>
      </c>
    </row>
    <row r="101" spans="1:11" x14ac:dyDescent="0.2">
      <c r="A101" s="12">
        <v>1</v>
      </c>
      <c r="B101" s="16"/>
      <c r="C101" s="134" t="s">
        <v>61</v>
      </c>
      <c r="D101" s="135"/>
      <c r="E101" s="38" t="s">
        <v>11</v>
      </c>
      <c r="F101" s="38">
        <v>1</v>
      </c>
      <c r="G101" s="7"/>
      <c r="H101" s="38"/>
      <c r="I101" s="7"/>
      <c r="J101" s="78"/>
      <c r="K101" s="7">
        <f>J101*F101</f>
        <v>0</v>
      </c>
    </row>
    <row r="102" spans="1:11" x14ac:dyDescent="0.2">
      <c r="A102" s="12">
        <v>2</v>
      </c>
      <c r="B102" s="16"/>
      <c r="C102" s="134" t="s">
        <v>47</v>
      </c>
      <c r="D102" s="136"/>
      <c r="E102" s="38" t="s">
        <v>11</v>
      </c>
      <c r="F102" s="38"/>
      <c r="G102" s="7"/>
      <c r="H102" s="38"/>
      <c r="I102" s="7"/>
      <c r="J102" s="7"/>
      <c r="K102" s="7">
        <f>K10</f>
        <v>0</v>
      </c>
    </row>
    <row r="103" spans="1:11" x14ac:dyDescent="0.2">
      <c r="A103" s="12">
        <v>3</v>
      </c>
      <c r="B103" s="16"/>
      <c r="C103" s="134" t="s">
        <v>48</v>
      </c>
      <c r="D103" s="135"/>
      <c r="E103" s="38" t="s">
        <v>11</v>
      </c>
      <c r="F103" s="38"/>
      <c r="G103" s="7"/>
      <c r="H103" s="38"/>
      <c r="I103" s="7"/>
      <c r="J103" s="7"/>
      <c r="K103" s="7">
        <f>J99</f>
        <v>0</v>
      </c>
    </row>
    <row r="104" spans="1:11" x14ac:dyDescent="0.2">
      <c r="A104" s="12">
        <v>4</v>
      </c>
      <c r="B104" s="16"/>
      <c r="C104" s="134" t="s">
        <v>49</v>
      </c>
      <c r="D104" s="135"/>
      <c r="E104" s="38" t="s">
        <v>11</v>
      </c>
      <c r="F104" s="38"/>
      <c r="G104" s="7"/>
      <c r="H104" s="38"/>
      <c r="I104" s="7"/>
      <c r="J104" s="7"/>
      <c r="K104" s="7">
        <f>H99</f>
        <v>0</v>
      </c>
    </row>
    <row r="105" spans="1:11" x14ac:dyDescent="0.2">
      <c r="A105" s="12">
        <v>5</v>
      </c>
      <c r="B105" s="16"/>
      <c r="C105" s="134" t="s">
        <v>218</v>
      </c>
      <c r="D105" s="135"/>
      <c r="E105" s="38" t="s">
        <v>11</v>
      </c>
      <c r="F105" s="41">
        <v>0.05</v>
      </c>
      <c r="G105" s="7"/>
      <c r="H105" s="38"/>
      <c r="I105" s="7"/>
      <c r="J105" s="7"/>
      <c r="K105" s="7">
        <f>H99*F105</f>
        <v>0</v>
      </c>
    </row>
    <row r="106" spans="1:11" s="22" customFormat="1" x14ac:dyDescent="0.2">
      <c r="A106" s="27">
        <v>6</v>
      </c>
      <c r="B106" s="30"/>
      <c r="C106" s="152" t="s">
        <v>50</v>
      </c>
      <c r="D106" s="153"/>
      <c r="E106" s="38" t="s">
        <v>217</v>
      </c>
      <c r="F106" s="20">
        <v>10</v>
      </c>
      <c r="G106" s="28"/>
      <c r="H106" s="33"/>
      <c r="I106" s="28"/>
      <c r="J106" s="80"/>
      <c r="K106" s="28">
        <f>J106*F106</f>
        <v>0</v>
      </c>
    </row>
    <row r="107" spans="1:11" s="22" customFormat="1" x14ac:dyDescent="0.2">
      <c r="A107" s="12">
        <v>7</v>
      </c>
      <c r="B107" s="16"/>
      <c r="C107" s="134" t="s">
        <v>219</v>
      </c>
      <c r="D107" s="136"/>
      <c r="E107" s="38" t="s">
        <v>11</v>
      </c>
      <c r="F107" s="21">
        <v>0.05</v>
      </c>
      <c r="G107" s="7"/>
      <c r="H107" s="38"/>
      <c r="I107" s="7"/>
      <c r="J107" s="7"/>
      <c r="K107" s="7">
        <f>F107*J99</f>
        <v>0</v>
      </c>
    </row>
    <row r="108" spans="1:11" s="22" customFormat="1" x14ac:dyDescent="0.2">
      <c r="A108" s="12">
        <v>8</v>
      </c>
      <c r="B108" s="16"/>
      <c r="C108" s="134" t="s">
        <v>214</v>
      </c>
      <c r="D108" s="136"/>
      <c r="E108" s="38" t="s">
        <v>11</v>
      </c>
      <c r="F108" s="21">
        <v>0.03</v>
      </c>
      <c r="G108" s="7"/>
      <c r="H108" s="38"/>
      <c r="I108" s="7"/>
      <c r="J108" s="7"/>
      <c r="K108" s="7">
        <f>F108*H99</f>
        <v>0</v>
      </c>
    </row>
    <row r="109" spans="1:11" s="22" customFormat="1" x14ac:dyDescent="0.2">
      <c r="A109" s="12">
        <v>9</v>
      </c>
      <c r="B109" s="16"/>
      <c r="C109" s="134" t="s">
        <v>215</v>
      </c>
      <c r="D109" s="136"/>
      <c r="E109" s="38" t="s">
        <v>11</v>
      </c>
      <c r="F109" s="21">
        <v>0.03</v>
      </c>
      <c r="G109" s="7"/>
      <c r="H109" s="38"/>
      <c r="I109" s="7"/>
      <c r="J109" s="7"/>
      <c r="K109" s="7">
        <f>F109*H99</f>
        <v>0</v>
      </c>
    </row>
    <row r="110" spans="1:11" s="22" customFormat="1" x14ac:dyDescent="0.2">
      <c r="A110" s="12">
        <v>10</v>
      </c>
      <c r="B110" s="16"/>
      <c r="C110" s="134" t="s">
        <v>216</v>
      </c>
      <c r="D110" s="136"/>
      <c r="E110" s="38" t="s">
        <v>11</v>
      </c>
      <c r="F110" s="21">
        <v>0.06</v>
      </c>
      <c r="G110" s="7"/>
      <c r="H110" s="38"/>
      <c r="I110" s="7"/>
      <c r="J110" s="7"/>
      <c r="K110" s="7">
        <f>F110*J99</f>
        <v>0</v>
      </c>
    </row>
    <row r="111" spans="1:11" s="22" customFormat="1" x14ac:dyDescent="0.2">
      <c r="A111" s="12">
        <v>11</v>
      </c>
      <c r="B111" s="16"/>
      <c r="C111" s="134" t="s">
        <v>220</v>
      </c>
      <c r="D111" s="135"/>
      <c r="E111" s="38" t="s">
        <v>217</v>
      </c>
      <c r="F111" s="20">
        <v>10</v>
      </c>
      <c r="G111" s="7"/>
      <c r="H111" s="38"/>
      <c r="I111" s="7"/>
      <c r="J111" s="78"/>
      <c r="K111" s="7">
        <f>J111*F111</f>
        <v>0</v>
      </c>
    </row>
    <row r="112" spans="1:11" s="22" customFormat="1" x14ac:dyDescent="0.2">
      <c r="A112" s="12">
        <v>12</v>
      </c>
      <c r="B112" s="16"/>
      <c r="C112" s="134" t="s">
        <v>51</v>
      </c>
      <c r="D112" s="136"/>
      <c r="E112" s="38" t="s">
        <v>217</v>
      </c>
      <c r="F112" s="20">
        <v>10</v>
      </c>
      <c r="G112" s="7"/>
      <c r="H112" s="38"/>
      <c r="I112" s="7"/>
      <c r="J112" s="78"/>
      <c r="K112" s="7">
        <f>J112*F112</f>
        <v>0</v>
      </c>
    </row>
    <row r="113" spans="1:11" s="22" customFormat="1" x14ac:dyDescent="0.2">
      <c r="A113" s="12">
        <v>13</v>
      </c>
      <c r="B113" s="16"/>
      <c r="C113" s="134" t="s">
        <v>221</v>
      </c>
      <c r="D113" s="136"/>
      <c r="E113" s="38" t="s">
        <v>217</v>
      </c>
      <c r="F113" s="20">
        <v>16</v>
      </c>
      <c r="G113" s="7"/>
      <c r="H113" s="38"/>
      <c r="I113" s="7"/>
      <c r="J113" s="78"/>
      <c r="K113" s="7">
        <f>J113*F113</f>
        <v>0</v>
      </c>
    </row>
    <row r="114" spans="1:11" s="22" customFormat="1" x14ac:dyDescent="0.2">
      <c r="A114" s="12">
        <v>14</v>
      </c>
      <c r="B114" s="12"/>
      <c r="C114" s="8" t="s">
        <v>53</v>
      </c>
      <c r="D114" s="11"/>
      <c r="E114" s="38" t="s">
        <v>11</v>
      </c>
      <c r="F114" s="20">
        <v>1</v>
      </c>
      <c r="G114" s="7"/>
      <c r="H114" s="38"/>
      <c r="I114" s="7"/>
      <c r="J114" s="78"/>
      <c r="K114" s="7">
        <f>J114*F114</f>
        <v>0</v>
      </c>
    </row>
    <row r="115" spans="1:11" s="22" customFormat="1" x14ac:dyDescent="0.2">
      <c r="B115" s="34"/>
      <c r="C115" s="29" t="s">
        <v>52</v>
      </c>
      <c r="E115" s="34"/>
      <c r="F115" s="34"/>
      <c r="G115" s="25"/>
      <c r="H115" s="34"/>
      <c r="I115" s="25"/>
      <c r="J115" s="25"/>
      <c r="K115" s="58">
        <f>SUM(K101:K114)</f>
        <v>0</v>
      </c>
    </row>
    <row r="116" spans="1:11" s="22" customFormat="1" x14ac:dyDescent="0.2">
      <c r="B116" s="34"/>
      <c r="E116" s="34"/>
      <c r="F116" s="34"/>
      <c r="G116" s="25"/>
      <c r="H116" s="34"/>
      <c r="I116" s="25"/>
      <c r="J116" s="25"/>
      <c r="K116" s="34"/>
    </row>
    <row r="117" spans="1:11" x14ac:dyDescent="0.2">
      <c r="A117" s="77" t="s">
        <v>638</v>
      </c>
      <c r="C117" s="74"/>
      <c r="F117" s="17"/>
      <c r="K117" s="83"/>
    </row>
    <row r="118" spans="1:11" ht="15" x14ac:dyDescent="0.2">
      <c r="A118" s="75"/>
      <c r="B118" s="138" t="s">
        <v>639</v>
      </c>
      <c r="C118" s="139"/>
      <c r="D118" s="10"/>
      <c r="E118" s="17"/>
      <c r="F118" s="17"/>
      <c r="G118" s="76"/>
      <c r="H118" s="17"/>
      <c r="I118" s="76"/>
      <c r="J118" s="76"/>
      <c r="K118" s="17"/>
    </row>
    <row r="119" spans="1:11" s="22" customFormat="1" ht="27.6" customHeight="1" x14ac:dyDescent="0.2">
      <c r="A119" s="65" t="s">
        <v>364</v>
      </c>
      <c r="B119" s="140" t="s">
        <v>640</v>
      </c>
      <c r="C119" s="141"/>
      <c r="D119" s="141"/>
      <c r="E119" s="141"/>
      <c r="F119" s="141"/>
      <c r="G119" s="141"/>
      <c r="H119" s="141"/>
      <c r="I119" s="141"/>
      <c r="J119" s="141"/>
      <c r="K119" s="141"/>
    </row>
  </sheetData>
  <mergeCells count="35">
    <mergeCell ref="B119:K119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B118:C118"/>
    <mergeCell ref="C104:D104"/>
    <mergeCell ref="A11:K11"/>
    <mergeCell ref="A12:A13"/>
    <mergeCell ref="C12:C13"/>
    <mergeCell ref="D12:D13"/>
    <mergeCell ref="E12:E13"/>
    <mergeCell ref="F12:F13"/>
    <mergeCell ref="G12:H12"/>
    <mergeCell ref="I12:J12"/>
    <mergeCell ref="K12:K13"/>
    <mergeCell ref="B12:B13"/>
    <mergeCell ref="C101:D101"/>
    <mergeCell ref="C102:D102"/>
    <mergeCell ref="C103:D103"/>
    <mergeCell ref="A1:K2"/>
    <mergeCell ref="A3:A4"/>
    <mergeCell ref="C3:C4"/>
    <mergeCell ref="D3:D4"/>
    <mergeCell ref="E3:E4"/>
    <mergeCell ref="F3:F4"/>
    <mergeCell ref="G3:H3"/>
    <mergeCell ref="I3:J3"/>
    <mergeCell ref="K3:K4"/>
    <mergeCell ref="B3:B4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headerFooter>
    <oddHeader>&amp;CProjektová dokumentace modernizace části elektroinstalace páteřních rozvodů a scénického osvětlení</oddHeader>
    <oddFooter>&amp;LMONTÁŽE ČAKOVICE s.r.o.&amp;C&amp;A
&amp;P/&amp;N&amp;R2540 P01 04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88" zoomScale="120" zoomScaleNormal="120" workbookViewId="0">
      <selection activeCell="D127" sqref="D127"/>
    </sheetView>
  </sheetViews>
  <sheetFormatPr defaultColWidth="9.140625" defaultRowHeight="11.25" x14ac:dyDescent="0.2"/>
  <cols>
    <col min="1" max="1" width="8.42578125" style="1" customWidth="1"/>
    <col min="2" max="2" width="8.42578125" style="35" customWidth="1"/>
    <col min="3" max="3" width="14.7109375" style="1" customWidth="1"/>
    <col min="4" max="4" width="36.85546875" style="1" customWidth="1"/>
    <col min="5" max="5" width="7.140625" style="35" customWidth="1"/>
    <col min="6" max="6" width="5.7109375" style="35" customWidth="1"/>
    <col min="7" max="7" width="10.7109375" style="5" customWidth="1"/>
    <col min="8" max="8" width="10.7109375" style="35" customWidth="1"/>
    <col min="9" max="10" width="10.7109375" style="5" customWidth="1"/>
    <col min="11" max="11" width="10.7109375" style="35" customWidth="1"/>
    <col min="12" max="12" width="9.140625" style="1"/>
    <col min="13" max="13" width="9.140625" style="1" customWidth="1"/>
    <col min="14" max="14" width="9.5703125" style="1" bestFit="1" customWidth="1"/>
    <col min="15" max="16384" width="9.140625" style="1"/>
  </cols>
  <sheetData>
    <row r="1" spans="1:11" ht="11.25" customHeight="1" x14ac:dyDescent="0.2">
      <c r="A1" s="125" t="s">
        <v>565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1.25" customHeight="1" thickBo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1.25" customHeight="1" x14ac:dyDescent="0.2">
      <c r="A3" s="126" t="s">
        <v>0</v>
      </c>
      <c r="B3" s="126" t="s">
        <v>213</v>
      </c>
      <c r="C3" s="128" t="s">
        <v>1</v>
      </c>
      <c r="D3" s="128" t="s">
        <v>2</v>
      </c>
      <c r="E3" s="128" t="s">
        <v>3</v>
      </c>
      <c r="F3" s="128" t="s">
        <v>4</v>
      </c>
      <c r="G3" s="130" t="s">
        <v>5</v>
      </c>
      <c r="H3" s="130"/>
      <c r="I3" s="131" t="s">
        <v>6</v>
      </c>
      <c r="J3" s="131"/>
      <c r="K3" s="132" t="s">
        <v>7</v>
      </c>
    </row>
    <row r="4" spans="1:11" ht="11.25" customHeight="1" thickBot="1" x14ac:dyDescent="0.25">
      <c r="A4" s="127"/>
      <c r="B4" s="127"/>
      <c r="C4" s="129"/>
      <c r="D4" s="129"/>
      <c r="E4" s="129"/>
      <c r="F4" s="129"/>
      <c r="G4" s="66" t="s">
        <v>8</v>
      </c>
      <c r="H4" s="67" t="s">
        <v>9</v>
      </c>
      <c r="I4" s="68" t="s">
        <v>8</v>
      </c>
      <c r="J4" s="69" t="s">
        <v>9</v>
      </c>
      <c r="K4" s="133"/>
    </row>
    <row r="5" spans="1:11" ht="11.25" customHeight="1" x14ac:dyDescent="0.2">
      <c r="A5" s="10"/>
      <c r="B5" s="17"/>
      <c r="C5" s="10"/>
      <c r="D5" s="10"/>
      <c r="E5" s="17"/>
      <c r="F5" s="17"/>
      <c r="G5" s="17"/>
      <c r="H5" s="17"/>
      <c r="I5" s="17"/>
      <c r="J5" s="17"/>
      <c r="K5" s="17"/>
    </row>
    <row r="6" spans="1:11" ht="11.25" customHeight="1" x14ac:dyDescent="0.2">
      <c r="A6" s="2"/>
      <c r="B6" s="37"/>
      <c r="C6" s="2"/>
      <c r="D6" s="2" t="s">
        <v>10</v>
      </c>
      <c r="E6" s="38" t="s">
        <v>11</v>
      </c>
      <c r="F6" s="37">
        <v>1</v>
      </c>
      <c r="G6" s="7"/>
      <c r="H6" s="7"/>
      <c r="I6" s="78"/>
      <c r="J6" s="7">
        <f>I6*F6</f>
        <v>0</v>
      </c>
      <c r="K6" s="7">
        <f>J6+H6</f>
        <v>0</v>
      </c>
    </row>
    <row r="7" spans="1:11" ht="11.25" customHeight="1" x14ac:dyDescent="0.2">
      <c r="A7" s="2"/>
      <c r="B7" s="37"/>
      <c r="C7" s="2"/>
      <c r="D7" s="2" t="s">
        <v>12</v>
      </c>
      <c r="E7" s="38" t="s">
        <v>13</v>
      </c>
      <c r="F7" s="37">
        <v>3</v>
      </c>
      <c r="G7" s="7"/>
      <c r="H7" s="7"/>
      <c r="I7" s="78"/>
      <c r="J7" s="7">
        <f>I7*F7</f>
        <v>0</v>
      </c>
      <c r="K7" s="7">
        <f>J7+H7</f>
        <v>0</v>
      </c>
    </row>
    <row r="8" spans="1:11" ht="11.25" customHeight="1" x14ac:dyDescent="0.2">
      <c r="A8" s="10"/>
      <c r="B8" s="17"/>
      <c r="C8" s="10"/>
      <c r="D8" s="10"/>
      <c r="E8" s="17"/>
      <c r="F8" s="17"/>
      <c r="G8" s="17"/>
      <c r="H8" s="84"/>
      <c r="I8" s="56"/>
      <c r="J8" s="55">
        <f>SUM(J6:J7)</f>
        <v>0</v>
      </c>
      <c r="K8" s="55">
        <f>SUM(G8:J8)</f>
        <v>0</v>
      </c>
    </row>
    <row r="9" spans="1:11" ht="12" customHeight="1" thickBot="1" x14ac:dyDescent="0.25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</row>
    <row r="10" spans="1:11" ht="15.75" customHeight="1" x14ac:dyDescent="0.2">
      <c r="A10" s="126" t="s">
        <v>0</v>
      </c>
      <c r="B10" s="126" t="s">
        <v>213</v>
      </c>
      <c r="C10" s="128" t="s">
        <v>1</v>
      </c>
      <c r="D10" s="128" t="s">
        <v>2</v>
      </c>
      <c r="E10" s="128" t="s">
        <v>3</v>
      </c>
      <c r="F10" s="128" t="s">
        <v>4</v>
      </c>
      <c r="G10" s="130" t="s">
        <v>5</v>
      </c>
      <c r="H10" s="130"/>
      <c r="I10" s="131" t="s">
        <v>60</v>
      </c>
      <c r="J10" s="131"/>
      <c r="K10" s="132" t="s">
        <v>7</v>
      </c>
    </row>
    <row r="11" spans="1:11" ht="15.75" customHeight="1" thickBot="1" x14ac:dyDescent="0.25">
      <c r="A11" s="127"/>
      <c r="B11" s="127"/>
      <c r="C11" s="129"/>
      <c r="D11" s="129"/>
      <c r="E11" s="129"/>
      <c r="F11" s="129"/>
      <c r="G11" s="66" t="s">
        <v>8</v>
      </c>
      <c r="H11" s="67" t="s">
        <v>9</v>
      </c>
      <c r="I11" s="68" t="s">
        <v>8</v>
      </c>
      <c r="J11" s="69" t="s">
        <v>9</v>
      </c>
      <c r="K11" s="133"/>
    </row>
    <row r="13" spans="1:11" x14ac:dyDescent="0.2">
      <c r="A13" s="2" t="s">
        <v>562</v>
      </c>
      <c r="B13" s="37" t="s">
        <v>364</v>
      </c>
      <c r="C13" s="2" t="s">
        <v>561</v>
      </c>
      <c r="D13" s="2" t="s">
        <v>560</v>
      </c>
      <c r="E13" s="38" t="s">
        <v>13</v>
      </c>
      <c r="F13" s="37">
        <v>2</v>
      </c>
      <c r="G13" s="78"/>
      <c r="H13" s="7">
        <f t="shared" ref="H13:H44" si="0">G13*F13</f>
        <v>0</v>
      </c>
      <c r="I13" s="78"/>
      <c r="J13" s="7">
        <f t="shared" ref="J13:J44" si="1">I13*F13</f>
        <v>0</v>
      </c>
      <c r="K13" s="7">
        <f t="shared" ref="K13:K44" si="2">J13+H13</f>
        <v>0</v>
      </c>
    </row>
    <row r="14" spans="1:11" x14ac:dyDescent="0.2">
      <c r="A14" s="2" t="s">
        <v>58</v>
      </c>
      <c r="B14" s="37" t="s">
        <v>364</v>
      </c>
      <c r="C14" s="2" t="s">
        <v>59</v>
      </c>
      <c r="D14" s="2" t="s">
        <v>14</v>
      </c>
      <c r="E14" s="38" t="s">
        <v>13</v>
      </c>
      <c r="F14" s="37">
        <v>1</v>
      </c>
      <c r="G14" s="78"/>
      <c r="H14" s="7">
        <f t="shared" si="0"/>
        <v>0</v>
      </c>
      <c r="I14" s="78"/>
      <c r="J14" s="7">
        <f t="shared" si="1"/>
        <v>0</v>
      </c>
      <c r="K14" s="7">
        <f t="shared" si="2"/>
        <v>0</v>
      </c>
    </row>
    <row r="15" spans="1:11" x14ac:dyDescent="0.2">
      <c r="A15" s="2" t="s">
        <v>559</v>
      </c>
      <c r="B15" s="37" t="s">
        <v>364</v>
      </c>
      <c r="C15" s="2" t="s">
        <v>558</v>
      </c>
      <c r="D15" s="2" t="s">
        <v>15</v>
      </c>
      <c r="E15" s="38" t="s">
        <v>13</v>
      </c>
      <c r="F15" s="37">
        <v>1</v>
      </c>
      <c r="G15" s="78"/>
      <c r="H15" s="7">
        <f t="shared" si="0"/>
        <v>0</v>
      </c>
      <c r="I15" s="78"/>
      <c r="J15" s="7">
        <f t="shared" si="1"/>
        <v>0</v>
      </c>
      <c r="K15" s="7">
        <f t="shared" si="2"/>
        <v>0</v>
      </c>
    </row>
    <row r="16" spans="1:11" x14ac:dyDescent="0.2">
      <c r="A16" s="2" t="s">
        <v>557</v>
      </c>
      <c r="B16" s="37" t="s">
        <v>364</v>
      </c>
      <c r="C16" s="2" t="s">
        <v>556</v>
      </c>
      <c r="D16" s="2" t="s">
        <v>16</v>
      </c>
      <c r="E16" s="38" t="s">
        <v>13</v>
      </c>
      <c r="F16" s="37">
        <v>1</v>
      </c>
      <c r="G16" s="78"/>
      <c r="H16" s="7">
        <f t="shared" si="0"/>
        <v>0</v>
      </c>
      <c r="I16" s="78"/>
      <c r="J16" s="7">
        <f t="shared" si="1"/>
        <v>0</v>
      </c>
      <c r="K16" s="7">
        <f t="shared" si="2"/>
        <v>0</v>
      </c>
    </row>
    <row r="17" spans="1:11" x14ac:dyDescent="0.2">
      <c r="A17" s="2" t="s">
        <v>20</v>
      </c>
      <c r="B17" s="37" t="s">
        <v>364</v>
      </c>
      <c r="C17" s="2" t="s">
        <v>21</v>
      </c>
      <c r="D17" s="2" t="s">
        <v>22</v>
      </c>
      <c r="E17" s="38" t="s">
        <v>13</v>
      </c>
      <c r="F17" s="37">
        <v>1</v>
      </c>
      <c r="G17" s="78"/>
      <c r="H17" s="7">
        <f t="shared" si="0"/>
        <v>0</v>
      </c>
      <c r="I17" s="78"/>
      <c r="J17" s="7">
        <f t="shared" si="1"/>
        <v>0</v>
      </c>
      <c r="K17" s="7">
        <f t="shared" si="2"/>
        <v>0</v>
      </c>
    </row>
    <row r="18" spans="1:11" x14ac:dyDescent="0.2">
      <c r="A18" s="2" t="s">
        <v>555</v>
      </c>
      <c r="B18" s="37" t="s">
        <v>364</v>
      </c>
      <c r="C18" s="2" t="s">
        <v>554</v>
      </c>
      <c r="D18" s="2" t="s">
        <v>226</v>
      </c>
      <c r="E18" s="38" t="s">
        <v>13</v>
      </c>
      <c r="F18" s="37">
        <v>3</v>
      </c>
      <c r="G18" s="78"/>
      <c r="H18" s="7">
        <f t="shared" si="0"/>
        <v>0</v>
      </c>
      <c r="I18" s="78"/>
      <c r="J18" s="7">
        <f t="shared" si="1"/>
        <v>0</v>
      </c>
      <c r="K18" s="7">
        <f t="shared" si="2"/>
        <v>0</v>
      </c>
    </row>
    <row r="19" spans="1:11" x14ac:dyDescent="0.2">
      <c r="A19" s="2" t="s">
        <v>553</v>
      </c>
      <c r="B19" s="37" t="s">
        <v>364</v>
      </c>
      <c r="C19" s="2" t="s">
        <v>552</v>
      </c>
      <c r="D19" s="2" t="s">
        <v>229</v>
      </c>
      <c r="E19" s="38" t="s">
        <v>13</v>
      </c>
      <c r="F19" s="37">
        <v>1</v>
      </c>
      <c r="G19" s="78"/>
      <c r="H19" s="7">
        <f t="shared" si="0"/>
        <v>0</v>
      </c>
      <c r="I19" s="78"/>
      <c r="J19" s="7">
        <f t="shared" si="1"/>
        <v>0</v>
      </c>
      <c r="K19" s="7">
        <f t="shared" si="2"/>
        <v>0</v>
      </c>
    </row>
    <row r="20" spans="1:11" x14ac:dyDescent="0.2">
      <c r="A20" s="2" t="s">
        <v>230</v>
      </c>
      <c r="B20" s="37" t="s">
        <v>364</v>
      </c>
      <c r="C20" s="2" t="s">
        <v>231</v>
      </c>
      <c r="D20" s="2" t="s">
        <v>232</v>
      </c>
      <c r="E20" s="38" t="s">
        <v>13</v>
      </c>
      <c r="F20" s="37">
        <v>2</v>
      </c>
      <c r="G20" s="78"/>
      <c r="H20" s="7">
        <f t="shared" si="0"/>
        <v>0</v>
      </c>
      <c r="I20" s="78"/>
      <c r="J20" s="7">
        <f t="shared" si="1"/>
        <v>0</v>
      </c>
      <c r="K20" s="7">
        <f t="shared" si="2"/>
        <v>0</v>
      </c>
    </row>
    <row r="21" spans="1:11" x14ac:dyDescent="0.2">
      <c r="A21" s="2" t="s">
        <v>551</v>
      </c>
      <c r="B21" s="37" t="s">
        <v>364</v>
      </c>
      <c r="C21" s="2" t="s">
        <v>550</v>
      </c>
      <c r="D21" s="2" t="s">
        <v>19</v>
      </c>
      <c r="E21" s="38" t="s">
        <v>13</v>
      </c>
      <c r="F21" s="37">
        <v>1</v>
      </c>
      <c r="G21" s="78"/>
      <c r="H21" s="7">
        <f t="shared" si="0"/>
        <v>0</v>
      </c>
      <c r="I21" s="78"/>
      <c r="J21" s="7">
        <f t="shared" si="1"/>
        <v>0</v>
      </c>
      <c r="K21" s="7">
        <f t="shared" si="2"/>
        <v>0</v>
      </c>
    </row>
    <row r="22" spans="1:11" x14ac:dyDescent="0.2">
      <c r="A22" s="2" t="s">
        <v>208</v>
      </c>
      <c r="B22" s="37" t="s">
        <v>364</v>
      </c>
      <c r="C22" s="2" t="s">
        <v>209</v>
      </c>
      <c r="D22" s="2" t="s">
        <v>210</v>
      </c>
      <c r="E22" s="38" t="s">
        <v>13</v>
      </c>
      <c r="F22" s="37">
        <v>1</v>
      </c>
      <c r="G22" s="78"/>
      <c r="H22" s="7">
        <f t="shared" si="0"/>
        <v>0</v>
      </c>
      <c r="I22" s="78"/>
      <c r="J22" s="7">
        <f t="shared" si="1"/>
        <v>0</v>
      </c>
      <c r="K22" s="7">
        <f t="shared" si="2"/>
        <v>0</v>
      </c>
    </row>
    <row r="23" spans="1:11" x14ac:dyDescent="0.2">
      <c r="A23" s="2" t="s">
        <v>233</v>
      </c>
      <c r="B23" s="37" t="s">
        <v>364</v>
      </c>
      <c r="C23" s="2" t="s">
        <v>234</v>
      </c>
      <c r="D23" s="2" t="s">
        <v>235</v>
      </c>
      <c r="E23" s="38" t="s">
        <v>13</v>
      </c>
      <c r="F23" s="37">
        <v>1</v>
      </c>
      <c r="G23" s="78"/>
      <c r="H23" s="7">
        <f t="shared" si="0"/>
        <v>0</v>
      </c>
      <c r="I23" s="78"/>
      <c r="J23" s="7">
        <f t="shared" si="1"/>
        <v>0</v>
      </c>
      <c r="K23" s="7">
        <f t="shared" si="2"/>
        <v>0</v>
      </c>
    </row>
    <row r="24" spans="1:11" x14ac:dyDescent="0.2">
      <c r="A24" s="2" t="s">
        <v>549</v>
      </c>
      <c r="B24" s="37" t="s">
        <v>364</v>
      </c>
      <c r="C24" s="2" t="s">
        <v>548</v>
      </c>
      <c r="D24" s="2" t="s">
        <v>241</v>
      </c>
      <c r="E24" s="38" t="s">
        <v>13</v>
      </c>
      <c r="F24" s="37">
        <v>2</v>
      </c>
      <c r="G24" s="78"/>
      <c r="H24" s="7">
        <f t="shared" si="0"/>
        <v>0</v>
      </c>
      <c r="I24" s="78"/>
      <c r="J24" s="7">
        <f t="shared" si="1"/>
        <v>0</v>
      </c>
      <c r="K24" s="7">
        <f t="shared" si="2"/>
        <v>0</v>
      </c>
    </row>
    <row r="25" spans="1:11" x14ac:dyDescent="0.2">
      <c r="A25" s="2" t="s">
        <v>564</v>
      </c>
      <c r="B25" s="37" t="s">
        <v>364</v>
      </c>
      <c r="C25" s="2" t="s">
        <v>563</v>
      </c>
      <c r="D25" s="2" t="s">
        <v>247</v>
      </c>
      <c r="E25" s="38" t="s">
        <v>13</v>
      </c>
      <c r="F25" s="37">
        <v>2</v>
      </c>
      <c r="G25" s="78"/>
      <c r="H25" s="7">
        <f t="shared" si="0"/>
        <v>0</v>
      </c>
      <c r="I25" s="78"/>
      <c r="J25" s="7">
        <f t="shared" si="1"/>
        <v>0</v>
      </c>
      <c r="K25" s="7">
        <f t="shared" si="2"/>
        <v>0</v>
      </c>
    </row>
    <row r="26" spans="1:11" x14ac:dyDescent="0.2">
      <c r="A26" s="2" t="s">
        <v>545</v>
      </c>
      <c r="B26" s="37" t="s">
        <v>364</v>
      </c>
      <c r="C26" s="2" t="s">
        <v>544</v>
      </c>
      <c r="D26" s="2" t="s">
        <v>250</v>
      </c>
      <c r="E26" s="38" t="s">
        <v>13</v>
      </c>
      <c r="F26" s="37">
        <v>2</v>
      </c>
      <c r="G26" s="78"/>
      <c r="H26" s="7">
        <f t="shared" si="0"/>
        <v>0</v>
      </c>
      <c r="I26" s="78"/>
      <c r="J26" s="7">
        <f t="shared" si="1"/>
        <v>0</v>
      </c>
      <c r="K26" s="7">
        <f t="shared" si="2"/>
        <v>0</v>
      </c>
    </row>
    <row r="27" spans="1:11" x14ac:dyDescent="0.2">
      <c r="A27" s="2" t="s">
        <v>543</v>
      </c>
      <c r="B27" s="37" t="s">
        <v>364</v>
      </c>
      <c r="C27" s="2" t="s">
        <v>542</v>
      </c>
      <c r="D27" s="2" t="s">
        <v>253</v>
      </c>
      <c r="E27" s="38" t="s">
        <v>13</v>
      </c>
      <c r="F27" s="37">
        <v>1</v>
      </c>
      <c r="G27" s="78"/>
      <c r="H27" s="7">
        <f t="shared" si="0"/>
        <v>0</v>
      </c>
      <c r="I27" s="78"/>
      <c r="J27" s="7">
        <f t="shared" si="1"/>
        <v>0</v>
      </c>
      <c r="K27" s="7">
        <f t="shared" si="2"/>
        <v>0</v>
      </c>
    </row>
    <row r="28" spans="1:11" x14ac:dyDescent="0.2">
      <c r="A28" s="2" t="s">
        <v>254</v>
      </c>
      <c r="B28" s="37" t="s">
        <v>364</v>
      </c>
      <c r="C28" s="2" t="s">
        <v>255</v>
      </c>
      <c r="D28" s="2" t="s">
        <v>253</v>
      </c>
      <c r="E28" s="38" t="s">
        <v>13</v>
      </c>
      <c r="F28" s="37">
        <v>1</v>
      </c>
      <c r="G28" s="78"/>
      <c r="H28" s="7">
        <f t="shared" si="0"/>
        <v>0</v>
      </c>
      <c r="I28" s="78"/>
      <c r="J28" s="7">
        <f t="shared" si="1"/>
        <v>0</v>
      </c>
      <c r="K28" s="7">
        <f t="shared" si="2"/>
        <v>0</v>
      </c>
    </row>
    <row r="29" spans="1:11" x14ac:dyDescent="0.2">
      <c r="A29" s="2" t="s">
        <v>29</v>
      </c>
      <c r="B29" s="37" t="s">
        <v>364</v>
      </c>
      <c r="C29" s="2" t="s">
        <v>30</v>
      </c>
      <c r="D29" s="2" t="s">
        <v>31</v>
      </c>
      <c r="E29" s="38" t="s">
        <v>13</v>
      </c>
      <c r="F29" s="37">
        <v>11</v>
      </c>
      <c r="G29" s="78"/>
      <c r="H29" s="7">
        <f t="shared" si="0"/>
        <v>0</v>
      </c>
      <c r="I29" s="78"/>
      <c r="J29" s="7">
        <f t="shared" si="1"/>
        <v>0</v>
      </c>
      <c r="K29" s="7">
        <f t="shared" si="2"/>
        <v>0</v>
      </c>
    </row>
    <row r="30" spans="1:11" x14ac:dyDescent="0.2">
      <c r="A30" s="2" t="s">
        <v>69</v>
      </c>
      <c r="B30" s="37" t="s">
        <v>364</v>
      </c>
      <c r="C30" s="2" t="s">
        <v>70</v>
      </c>
      <c r="D30" s="2" t="s">
        <v>32</v>
      </c>
      <c r="E30" s="38" t="s">
        <v>13</v>
      </c>
      <c r="F30" s="37">
        <v>2</v>
      </c>
      <c r="G30" s="78"/>
      <c r="H30" s="7">
        <f t="shared" si="0"/>
        <v>0</v>
      </c>
      <c r="I30" s="78"/>
      <c r="J30" s="7">
        <f t="shared" si="1"/>
        <v>0</v>
      </c>
      <c r="K30" s="7">
        <f t="shared" si="2"/>
        <v>0</v>
      </c>
    </row>
    <row r="31" spans="1:11" x14ac:dyDescent="0.2">
      <c r="A31" s="2" t="s">
        <v>392</v>
      </c>
      <c r="B31" s="37" t="s">
        <v>364</v>
      </c>
      <c r="C31" s="2" t="s">
        <v>393</v>
      </c>
      <c r="D31" s="2" t="s">
        <v>32</v>
      </c>
      <c r="E31" s="38" t="s">
        <v>13</v>
      </c>
      <c r="F31" s="37">
        <v>5</v>
      </c>
      <c r="G31" s="78"/>
      <c r="H31" s="7">
        <f t="shared" si="0"/>
        <v>0</v>
      </c>
      <c r="I31" s="78"/>
      <c r="J31" s="7">
        <f t="shared" si="1"/>
        <v>0</v>
      </c>
      <c r="K31" s="7">
        <f t="shared" si="2"/>
        <v>0</v>
      </c>
    </row>
    <row r="32" spans="1:11" x14ac:dyDescent="0.2">
      <c r="A32" s="2" t="s">
        <v>562</v>
      </c>
      <c r="B32" s="37" t="s">
        <v>364</v>
      </c>
      <c r="C32" s="2" t="s">
        <v>561</v>
      </c>
      <c r="D32" s="2" t="s">
        <v>560</v>
      </c>
      <c r="E32" s="38" t="s">
        <v>13</v>
      </c>
      <c r="F32" s="37">
        <v>1</v>
      </c>
      <c r="G32" s="78"/>
      <c r="H32" s="7">
        <f t="shared" si="0"/>
        <v>0</v>
      </c>
      <c r="I32" s="78"/>
      <c r="J32" s="7">
        <f t="shared" si="1"/>
        <v>0</v>
      </c>
      <c r="K32" s="7">
        <f t="shared" si="2"/>
        <v>0</v>
      </c>
    </row>
    <row r="33" spans="1:11" x14ac:dyDescent="0.2">
      <c r="A33" s="2" t="s">
        <v>559</v>
      </c>
      <c r="B33" s="37" t="s">
        <v>364</v>
      </c>
      <c r="C33" s="2" t="s">
        <v>558</v>
      </c>
      <c r="D33" s="2" t="s">
        <v>15</v>
      </c>
      <c r="E33" s="38" t="s">
        <v>13</v>
      </c>
      <c r="F33" s="37">
        <v>1</v>
      </c>
      <c r="G33" s="78"/>
      <c r="H33" s="7">
        <f t="shared" si="0"/>
        <v>0</v>
      </c>
      <c r="I33" s="78"/>
      <c r="J33" s="7">
        <f t="shared" si="1"/>
        <v>0</v>
      </c>
      <c r="K33" s="7">
        <f t="shared" si="2"/>
        <v>0</v>
      </c>
    </row>
    <row r="34" spans="1:11" x14ac:dyDescent="0.2">
      <c r="A34" s="2" t="s">
        <v>557</v>
      </c>
      <c r="B34" s="37" t="s">
        <v>364</v>
      </c>
      <c r="C34" s="2" t="s">
        <v>556</v>
      </c>
      <c r="D34" s="2" t="s">
        <v>16</v>
      </c>
      <c r="E34" s="38" t="s">
        <v>13</v>
      </c>
      <c r="F34" s="37">
        <v>1</v>
      </c>
      <c r="G34" s="78"/>
      <c r="H34" s="7">
        <f t="shared" si="0"/>
        <v>0</v>
      </c>
      <c r="I34" s="78"/>
      <c r="J34" s="7">
        <f t="shared" si="1"/>
        <v>0</v>
      </c>
      <c r="K34" s="7">
        <f t="shared" si="2"/>
        <v>0</v>
      </c>
    </row>
    <row r="35" spans="1:11" x14ac:dyDescent="0.2">
      <c r="A35" s="2" t="s">
        <v>20</v>
      </c>
      <c r="B35" s="37" t="s">
        <v>364</v>
      </c>
      <c r="C35" s="2" t="s">
        <v>21</v>
      </c>
      <c r="D35" s="2" t="s">
        <v>22</v>
      </c>
      <c r="E35" s="38" t="s">
        <v>13</v>
      </c>
      <c r="F35" s="37">
        <v>1</v>
      </c>
      <c r="G35" s="78"/>
      <c r="H35" s="7">
        <f t="shared" si="0"/>
        <v>0</v>
      </c>
      <c r="I35" s="78"/>
      <c r="J35" s="7">
        <f t="shared" si="1"/>
        <v>0</v>
      </c>
      <c r="K35" s="7">
        <f t="shared" si="2"/>
        <v>0</v>
      </c>
    </row>
    <row r="36" spans="1:11" x14ac:dyDescent="0.2">
      <c r="A36" s="2" t="s">
        <v>555</v>
      </c>
      <c r="B36" s="37" t="s">
        <v>364</v>
      </c>
      <c r="C36" s="2" t="s">
        <v>554</v>
      </c>
      <c r="D36" s="2" t="s">
        <v>226</v>
      </c>
      <c r="E36" s="38" t="s">
        <v>13</v>
      </c>
      <c r="F36" s="37">
        <v>5</v>
      </c>
      <c r="G36" s="78"/>
      <c r="H36" s="7">
        <f t="shared" si="0"/>
        <v>0</v>
      </c>
      <c r="I36" s="78"/>
      <c r="J36" s="7">
        <f t="shared" si="1"/>
        <v>0</v>
      </c>
      <c r="K36" s="7">
        <f t="shared" si="2"/>
        <v>0</v>
      </c>
    </row>
    <row r="37" spans="1:11" x14ac:dyDescent="0.2">
      <c r="A37" s="2" t="s">
        <v>553</v>
      </c>
      <c r="B37" s="37" t="s">
        <v>364</v>
      </c>
      <c r="C37" s="2" t="s">
        <v>552</v>
      </c>
      <c r="D37" s="2" t="s">
        <v>229</v>
      </c>
      <c r="E37" s="38" t="s">
        <v>13</v>
      </c>
      <c r="F37" s="37">
        <v>1</v>
      </c>
      <c r="G37" s="78"/>
      <c r="H37" s="7">
        <f t="shared" si="0"/>
        <v>0</v>
      </c>
      <c r="I37" s="78"/>
      <c r="J37" s="7">
        <f t="shared" si="1"/>
        <v>0</v>
      </c>
      <c r="K37" s="7">
        <f t="shared" si="2"/>
        <v>0</v>
      </c>
    </row>
    <row r="38" spans="1:11" x14ac:dyDescent="0.2">
      <c r="A38" s="2" t="s">
        <v>230</v>
      </c>
      <c r="B38" s="37" t="s">
        <v>364</v>
      </c>
      <c r="C38" s="2" t="s">
        <v>231</v>
      </c>
      <c r="D38" s="2" t="s">
        <v>232</v>
      </c>
      <c r="E38" s="38" t="s">
        <v>13</v>
      </c>
      <c r="F38" s="37">
        <v>2</v>
      </c>
      <c r="G38" s="78"/>
      <c r="H38" s="7">
        <f t="shared" si="0"/>
        <v>0</v>
      </c>
      <c r="I38" s="78"/>
      <c r="J38" s="7">
        <f t="shared" si="1"/>
        <v>0</v>
      </c>
      <c r="K38" s="7">
        <f t="shared" si="2"/>
        <v>0</v>
      </c>
    </row>
    <row r="39" spans="1:11" x14ac:dyDescent="0.2">
      <c r="A39" s="2" t="s">
        <v>551</v>
      </c>
      <c r="B39" s="37" t="s">
        <v>364</v>
      </c>
      <c r="C39" s="2" t="s">
        <v>550</v>
      </c>
      <c r="D39" s="2" t="s">
        <v>19</v>
      </c>
      <c r="E39" s="38" t="s">
        <v>13</v>
      </c>
      <c r="F39" s="37">
        <v>1</v>
      </c>
      <c r="G39" s="78"/>
      <c r="H39" s="7">
        <f t="shared" si="0"/>
        <v>0</v>
      </c>
      <c r="I39" s="78"/>
      <c r="J39" s="7">
        <f t="shared" si="1"/>
        <v>0</v>
      </c>
      <c r="K39" s="7">
        <f t="shared" si="2"/>
        <v>0</v>
      </c>
    </row>
    <row r="40" spans="1:11" x14ac:dyDescent="0.2">
      <c r="A40" s="2" t="s">
        <v>233</v>
      </c>
      <c r="B40" s="37" t="s">
        <v>364</v>
      </c>
      <c r="C40" s="2" t="s">
        <v>234</v>
      </c>
      <c r="D40" s="2" t="s">
        <v>235</v>
      </c>
      <c r="E40" s="38" t="s">
        <v>13</v>
      </c>
      <c r="F40" s="37">
        <v>1</v>
      </c>
      <c r="G40" s="78"/>
      <c r="H40" s="7">
        <f t="shared" si="0"/>
        <v>0</v>
      </c>
      <c r="I40" s="78"/>
      <c r="J40" s="7">
        <f t="shared" si="1"/>
        <v>0</v>
      </c>
      <c r="K40" s="7">
        <f t="shared" si="2"/>
        <v>0</v>
      </c>
    </row>
    <row r="41" spans="1:11" x14ac:dyDescent="0.2">
      <c r="A41" s="2" t="s">
        <v>549</v>
      </c>
      <c r="B41" s="37" t="s">
        <v>364</v>
      </c>
      <c r="C41" s="2" t="s">
        <v>548</v>
      </c>
      <c r="D41" s="2" t="s">
        <v>241</v>
      </c>
      <c r="E41" s="38" t="s">
        <v>13</v>
      </c>
      <c r="F41" s="37">
        <v>3</v>
      </c>
      <c r="G41" s="78"/>
      <c r="H41" s="7">
        <f t="shared" si="0"/>
        <v>0</v>
      </c>
      <c r="I41" s="78"/>
      <c r="J41" s="7">
        <f t="shared" si="1"/>
        <v>0</v>
      </c>
      <c r="K41" s="7">
        <f t="shared" si="2"/>
        <v>0</v>
      </c>
    </row>
    <row r="42" spans="1:11" x14ac:dyDescent="0.2">
      <c r="A42" s="2" t="s">
        <v>547</v>
      </c>
      <c r="B42" s="37" t="s">
        <v>364</v>
      </c>
      <c r="C42" s="2" t="s">
        <v>546</v>
      </c>
      <c r="D42" s="2" t="s">
        <v>244</v>
      </c>
      <c r="E42" s="38" t="s">
        <v>13</v>
      </c>
      <c r="F42" s="37">
        <v>2</v>
      </c>
      <c r="G42" s="78"/>
      <c r="H42" s="7">
        <f t="shared" si="0"/>
        <v>0</v>
      </c>
      <c r="I42" s="78"/>
      <c r="J42" s="7">
        <f t="shared" si="1"/>
        <v>0</v>
      </c>
      <c r="K42" s="7">
        <f t="shared" si="2"/>
        <v>0</v>
      </c>
    </row>
    <row r="43" spans="1:11" x14ac:dyDescent="0.2">
      <c r="A43" s="2" t="s">
        <v>545</v>
      </c>
      <c r="B43" s="37" t="s">
        <v>364</v>
      </c>
      <c r="C43" s="2" t="s">
        <v>544</v>
      </c>
      <c r="D43" s="2" t="s">
        <v>250</v>
      </c>
      <c r="E43" s="38" t="s">
        <v>13</v>
      </c>
      <c r="F43" s="37">
        <v>2</v>
      </c>
      <c r="G43" s="78"/>
      <c r="H43" s="7">
        <f t="shared" si="0"/>
        <v>0</v>
      </c>
      <c r="I43" s="78"/>
      <c r="J43" s="7">
        <f t="shared" si="1"/>
        <v>0</v>
      </c>
      <c r="K43" s="7">
        <f t="shared" si="2"/>
        <v>0</v>
      </c>
    </row>
    <row r="44" spans="1:11" x14ac:dyDescent="0.2">
      <c r="A44" s="2" t="s">
        <v>543</v>
      </c>
      <c r="B44" s="37" t="s">
        <v>364</v>
      </c>
      <c r="C44" s="2" t="s">
        <v>542</v>
      </c>
      <c r="D44" s="2" t="s">
        <v>253</v>
      </c>
      <c r="E44" s="38" t="s">
        <v>13</v>
      </c>
      <c r="F44" s="37">
        <v>1</v>
      </c>
      <c r="G44" s="78"/>
      <c r="H44" s="7">
        <f t="shared" si="0"/>
        <v>0</v>
      </c>
      <c r="I44" s="78"/>
      <c r="J44" s="7">
        <f t="shared" si="1"/>
        <v>0</v>
      </c>
      <c r="K44" s="7">
        <f t="shared" si="2"/>
        <v>0</v>
      </c>
    </row>
    <row r="45" spans="1:11" x14ac:dyDescent="0.2">
      <c r="A45" s="2" t="s">
        <v>254</v>
      </c>
      <c r="B45" s="37" t="s">
        <v>364</v>
      </c>
      <c r="C45" s="2" t="s">
        <v>255</v>
      </c>
      <c r="D45" s="2" t="s">
        <v>253</v>
      </c>
      <c r="E45" s="38" t="s">
        <v>13</v>
      </c>
      <c r="F45" s="37">
        <v>1</v>
      </c>
      <c r="G45" s="78"/>
      <c r="H45" s="7">
        <f t="shared" ref="H45:H76" si="3">G45*F45</f>
        <v>0</v>
      </c>
      <c r="I45" s="78"/>
      <c r="J45" s="7">
        <f t="shared" ref="J45:J76" si="4">I45*F45</f>
        <v>0</v>
      </c>
      <c r="K45" s="7">
        <f t="shared" ref="K45:K76" si="5">J45+H45</f>
        <v>0</v>
      </c>
    </row>
    <row r="46" spans="1:11" x14ac:dyDescent="0.2">
      <c r="A46" s="2" t="s">
        <v>29</v>
      </c>
      <c r="B46" s="37" t="s">
        <v>364</v>
      </c>
      <c r="C46" s="2" t="s">
        <v>30</v>
      </c>
      <c r="D46" s="2" t="s">
        <v>31</v>
      </c>
      <c r="E46" s="38" t="s">
        <v>13</v>
      </c>
      <c r="F46" s="37">
        <v>5</v>
      </c>
      <c r="G46" s="78"/>
      <c r="H46" s="7">
        <f t="shared" si="3"/>
        <v>0</v>
      </c>
      <c r="I46" s="78"/>
      <c r="J46" s="7">
        <f t="shared" si="4"/>
        <v>0</v>
      </c>
      <c r="K46" s="7">
        <f t="shared" si="5"/>
        <v>0</v>
      </c>
    </row>
    <row r="47" spans="1:11" x14ac:dyDescent="0.2">
      <c r="A47" s="2" t="s">
        <v>69</v>
      </c>
      <c r="B47" s="37" t="s">
        <v>364</v>
      </c>
      <c r="C47" s="2" t="s">
        <v>70</v>
      </c>
      <c r="D47" s="2" t="s">
        <v>32</v>
      </c>
      <c r="E47" s="38" t="s">
        <v>13</v>
      </c>
      <c r="F47" s="37">
        <v>1</v>
      </c>
      <c r="G47" s="78"/>
      <c r="H47" s="7">
        <f t="shared" si="3"/>
        <v>0</v>
      </c>
      <c r="I47" s="78"/>
      <c r="J47" s="7">
        <f t="shared" si="4"/>
        <v>0</v>
      </c>
      <c r="K47" s="7">
        <f t="shared" si="5"/>
        <v>0</v>
      </c>
    </row>
    <row r="48" spans="1:11" x14ac:dyDescent="0.2">
      <c r="A48" s="2" t="s">
        <v>392</v>
      </c>
      <c r="B48" s="37" t="s">
        <v>364</v>
      </c>
      <c r="C48" s="2" t="s">
        <v>393</v>
      </c>
      <c r="D48" s="2" t="s">
        <v>32</v>
      </c>
      <c r="E48" s="38" t="s">
        <v>13</v>
      </c>
      <c r="F48" s="37">
        <v>2</v>
      </c>
      <c r="G48" s="80"/>
      <c r="H48" s="7">
        <f t="shared" si="3"/>
        <v>0</v>
      </c>
      <c r="I48" s="78"/>
      <c r="J48" s="7">
        <f t="shared" si="4"/>
        <v>0</v>
      </c>
      <c r="K48" s="7">
        <f t="shared" si="5"/>
        <v>0</v>
      </c>
    </row>
    <row r="49" spans="1:11" x14ac:dyDescent="0.2">
      <c r="A49" s="2"/>
      <c r="B49" s="37" t="s">
        <v>364</v>
      </c>
      <c r="C49" s="24" t="s">
        <v>185</v>
      </c>
      <c r="D49" s="14" t="s">
        <v>186</v>
      </c>
      <c r="E49" s="33" t="s">
        <v>13</v>
      </c>
      <c r="F49" s="32">
        <v>30</v>
      </c>
      <c r="G49" s="80"/>
      <c r="H49" s="28">
        <f t="shared" si="3"/>
        <v>0</v>
      </c>
      <c r="I49" s="80"/>
      <c r="J49" s="28">
        <f t="shared" si="4"/>
        <v>0</v>
      </c>
      <c r="K49" s="28">
        <f t="shared" si="5"/>
        <v>0</v>
      </c>
    </row>
    <row r="50" spans="1:11" x14ac:dyDescent="0.2">
      <c r="A50" s="2"/>
      <c r="B50" s="37" t="s">
        <v>364</v>
      </c>
      <c r="C50" s="24" t="s">
        <v>187</v>
      </c>
      <c r="D50" s="14" t="s">
        <v>186</v>
      </c>
      <c r="E50" s="33" t="s">
        <v>13</v>
      </c>
      <c r="F50" s="32">
        <v>10</v>
      </c>
      <c r="G50" s="79"/>
      <c r="H50" s="28">
        <f t="shared" si="3"/>
        <v>0</v>
      </c>
      <c r="I50" s="80"/>
      <c r="J50" s="28">
        <f t="shared" si="4"/>
        <v>0</v>
      </c>
      <c r="K50" s="28">
        <f t="shared" si="5"/>
        <v>0</v>
      </c>
    </row>
    <row r="51" spans="1:11" x14ac:dyDescent="0.2">
      <c r="A51" s="2"/>
      <c r="B51" s="37" t="s">
        <v>364</v>
      </c>
      <c r="C51" s="3" t="s">
        <v>159</v>
      </c>
      <c r="D51" s="3" t="s">
        <v>160</v>
      </c>
      <c r="E51" s="38" t="s">
        <v>541</v>
      </c>
      <c r="F51" s="38">
        <v>11</v>
      </c>
      <c r="G51" s="79"/>
      <c r="H51" s="7">
        <f t="shared" si="3"/>
        <v>0</v>
      </c>
      <c r="I51" s="78"/>
      <c r="J51" s="7">
        <f t="shared" si="4"/>
        <v>0</v>
      </c>
      <c r="K51" s="7">
        <f t="shared" si="5"/>
        <v>0</v>
      </c>
    </row>
    <row r="52" spans="1:11" x14ac:dyDescent="0.2">
      <c r="A52" s="2" t="s">
        <v>540</v>
      </c>
      <c r="B52" s="37" t="s">
        <v>364</v>
      </c>
      <c r="C52" s="2" t="s">
        <v>539</v>
      </c>
      <c r="D52" s="2" t="s">
        <v>538</v>
      </c>
      <c r="E52" s="38" t="s">
        <v>13</v>
      </c>
      <c r="F52" s="37">
        <v>0</v>
      </c>
      <c r="G52" s="78"/>
      <c r="H52" s="7">
        <f t="shared" si="3"/>
        <v>0</v>
      </c>
      <c r="I52" s="78"/>
      <c r="J52" s="7">
        <f t="shared" si="4"/>
        <v>0</v>
      </c>
      <c r="K52" s="7">
        <f t="shared" si="5"/>
        <v>0</v>
      </c>
    </row>
    <row r="53" spans="1:11" x14ac:dyDescent="0.2">
      <c r="A53" s="2" t="s">
        <v>537</v>
      </c>
      <c r="B53" s="37" t="s">
        <v>364</v>
      </c>
      <c r="C53" s="2" t="s">
        <v>536</v>
      </c>
      <c r="D53" s="2" t="s">
        <v>535</v>
      </c>
      <c r="E53" s="38" t="s">
        <v>13</v>
      </c>
      <c r="F53" s="37">
        <v>1</v>
      </c>
      <c r="G53" s="78"/>
      <c r="H53" s="7">
        <f t="shared" si="3"/>
        <v>0</v>
      </c>
      <c r="I53" s="78"/>
      <c r="J53" s="7">
        <f t="shared" si="4"/>
        <v>0</v>
      </c>
      <c r="K53" s="7">
        <f t="shared" si="5"/>
        <v>0</v>
      </c>
    </row>
    <row r="54" spans="1:11" x14ac:dyDescent="0.2">
      <c r="A54" s="2" t="s">
        <v>266</v>
      </c>
      <c r="B54" s="37" t="s">
        <v>364</v>
      </c>
      <c r="C54" s="2" t="s">
        <v>267</v>
      </c>
      <c r="D54" s="2" t="s">
        <v>268</v>
      </c>
      <c r="E54" s="38" t="s">
        <v>13</v>
      </c>
      <c r="F54" s="37">
        <v>2</v>
      </c>
      <c r="G54" s="78"/>
      <c r="H54" s="7">
        <f t="shared" si="3"/>
        <v>0</v>
      </c>
      <c r="I54" s="78"/>
      <c r="J54" s="7">
        <f t="shared" si="4"/>
        <v>0</v>
      </c>
      <c r="K54" s="7">
        <f t="shared" si="5"/>
        <v>0</v>
      </c>
    </row>
    <row r="55" spans="1:11" x14ac:dyDescent="0.2">
      <c r="A55" s="2" t="s">
        <v>534</v>
      </c>
      <c r="B55" s="37" t="s">
        <v>364</v>
      </c>
      <c r="C55" s="2" t="s">
        <v>533</v>
      </c>
      <c r="D55" s="2" t="s">
        <v>268</v>
      </c>
      <c r="E55" s="38" t="s">
        <v>13</v>
      </c>
      <c r="F55" s="37">
        <v>1</v>
      </c>
      <c r="G55" s="78"/>
      <c r="H55" s="7">
        <f t="shared" si="3"/>
        <v>0</v>
      </c>
      <c r="I55" s="78"/>
      <c r="J55" s="7">
        <f t="shared" si="4"/>
        <v>0</v>
      </c>
      <c r="K55" s="7">
        <f t="shared" si="5"/>
        <v>0</v>
      </c>
    </row>
    <row r="56" spans="1:11" x14ac:dyDescent="0.2">
      <c r="A56" s="2" t="s">
        <v>532</v>
      </c>
      <c r="B56" s="37" t="s">
        <v>364</v>
      </c>
      <c r="C56" s="2" t="s">
        <v>531</v>
      </c>
      <c r="D56" s="2" t="s">
        <v>33</v>
      </c>
      <c r="E56" s="38" t="s">
        <v>13</v>
      </c>
      <c r="F56" s="37">
        <v>1</v>
      </c>
      <c r="G56" s="78"/>
      <c r="H56" s="7">
        <f t="shared" si="3"/>
        <v>0</v>
      </c>
      <c r="I56" s="78"/>
      <c r="J56" s="7">
        <f t="shared" si="4"/>
        <v>0</v>
      </c>
      <c r="K56" s="7">
        <f t="shared" si="5"/>
        <v>0</v>
      </c>
    </row>
    <row r="57" spans="1:11" x14ac:dyDescent="0.2">
      <c r="A57" s="2" t="s">
        <v>263</v>
      </c>
      <c r="B57" s="37" t="s">
        <v>364</v>
      </c>
      <c r="C57" s="2" t="s">
        <v>264</v>
      </c>
      <c r="D57" s="2" t="s">
        <v>33</v>
      </c>
      <c r="E57" s="38" t="s">
        <v>13</v>
      </c>
      <c r="F57" s="37">
        <v>1</v>
      </c>
      <c r="G57" s="78"/>
      <c r="H57" s="7">
        <f t="shared" si="3"/>
        <v>0</v>
      </c>
      <c r="I57" s="78"/>
      <c r="J57" s="7">
        <f t="shared" si="4"/>
        <v>0</v>
      </c>
      <c r="K57" s="7">
        <f t="shared" si="5"/>
        <v>0</v>
      </c>
    </row>
    <row r="58" spans="1:11" x14ac:dyDescent="0.2">
      <c r="A58" s="2" t="s">
        <v>118</v>
      </c>
      <c r="B58" s="37" t="s">
        <v>364</v>
      </c>
      <c r="C58" s="2" t="s">
        <v>119</v>
      </c>
      <c r="D58" s="2" t="s">
        <v>120</v>
      </c>
      <c r="E58" s="38" t="s">
        <v>13</v>
      </c>
      <c r="F58" s="37">
        <v>2</v>
      </c>
      <c r="G58" s="78"/>
      <c r="H58" s="7">
        <f t="shared" si="3"/>
        <v>0</v>
      </c>
      <c r="I58" s="78"/>
      <c r="J58" s="7">
        <f t="shared" si="4"/>
        <v>0</v>
      </c>
      <c r="K58" s="7">
        <f t="shared" si="5"/>
        <v>0</v>
      </c>
    </row>
    <row r="59" spans="1:11" x14ac:dyDescent="0.2">
      <c r="A59" s="2" t="s">
        <v>279</v>
      </c>
      <c r="B59" s="37" t="s">
        <v>364</v>
      </c>
      <c r="C59" s="2" t="s">
        <v>280</v>
      </c>
      <c r="D59" s="2" t="s">
        <v>120</v>
      </c>
      <c r="E59" s="38" t="s">
        <v>13</v>
      </c>
      <c r="F59" s="37">
        <v>7</v>
      </c>
      <c r="G59" s="78"/>
      <c r="H59" s="7">
        <f t="shared" si="3"/>
        <v>0</v>
      </c>
      <c r="I59" s="78"/>
      <c r="J59" s="7">
        <f t="shared" si="4"/>
        <v>0</v>
      </c>
      <c r="K59" s="7">
        <f t="shared" si="5"/>
        <v>0</v>
      </c>
    </row>
    <row r="60" spans="1:11" x14ac:dyDescent="0.2">
      <c r="A60" s="2" t="s">
        <v>281</v>
      </c>
      <c r="B60" s="37" t="s">
        <v>364</v>
      </c>
      <c r="C60" s="2" t="s">
        <v>282</v>
      </c>
      <c r="D60" s="2" t="s">
        <v>120</v>
      </c>
      <c r="E60" s="38" t="s">
        <v>13</v>
      </c>
      <c r="F60" s="37">
        <v>13</v>
      </c>
      <c r="G60" s="78"/>
      <c r="H60" s="7">
        <f t="shared" si="3"/>
        <v>0</v>
      </c>
      <c r="I60" s="78"/>
      <c r="J60" s="7">
        <f t="shared" si="4"/>
        <v>0</v>
      </c>
      <c r="K60" s="7">
        <f t="shared" si="5"/>
        <v>0</v>
      </c>
    </row>
    <row r="61" spans="1:11" x14ac:dyDescent="0.2">
      <c r="A61" s="2" t="s">
        <v>530</v>
      </c>
      <c r="B61" s="37" t="s">
        <v>364</v>
      </c>
      <c r="C61" s="2" t="s">
        <v>529</v>
      </c>
      <c r="D61" s="2" t="s">
        <v>120</v>
      </c>
      <c r="E61" s="38" t="s">
        <v>13</v>
      </c>
      <c r="F61" s="37">
        <v>1</v>
      </c>
      <c r="G61" s="78"/>
      <c r="H61" s="7">
        <f t="shared" si="3"/>
        <v>0</v>
      </c>
      <c r="I61" s="78"/>
      <c r="J61" s="7">
        <f t="shared" si="4"/>
        <v>0</v>
      </c>
      <c r="K61" s="7">
        <f t="shared" si="5"/>
        <v>0</v>
      </c>
    </row>
    <row r="62" spans="1:11" x14ac:dyDescent="0.2">
      <c r="A62" s="2" t="s">
        <v>283</v>
      </c>
      <c r="B62" s="37" t="s">
        <v>364</v>
      </c>
      <c r="C62" s="2" t="s">
        <v>284</v>
      </c>
      <c r="D62" s="2" t="s">
        <v>120</v>
      </c>
      <c r="E62" s="38" t="s">
        <v>13</v>
      </c>
      <c r="F62" s="37">
        <v>2</v>
      </c>
      <c r="G62" s="78"/>
      <c r="H62" s="7">
        <f t="shared" si="3"/>
        <v>0</v>
      </c>
      <c r="I62" s="78"/>
      <c r="J62" s="7">
        <f t="shared" si="4"/>
        <v>0</v>
      </c>
      <c r="K62" s="7">
        <f t="shared" si="5"/>
        <v>0</v>
      </c>
    </row>
    <row r="63" spans="1:11" x14ac:dyDescent="0.2">
      <c r="A63" s="2" t="s">
        <v>275</v>
      </c>
      <c r="B63" s="37" t="s">
        <v>364</v>
      </c>
      <c r="C63" s="2" t="s">
        <v>276</v>
      </c>
      <c r="D63" s="2" t="s">
        <v>120</v>
      </c>
      <c r="E63" s="38" t="s">
        <v>13</v>
      </c>
      <c r="F63" s="37">
        <v>1</v>
      </c>
      <c r="G63" s="78"/>
      <c r="H63" s="7">
        <f t="shared" si="3"/>
        <v>0</v>
      </c>
      <c r="I63" s="78"/>
      <c r="J63" s="7">
        <f t="shared" si="4"/>
        <v>0</v>
      </c>
      <c r="K63" s="7">
        <f t="shared" si="5"/>
        <v>0</v>
      </c>
    </row>
    <row r="64" spans="1:11" x14ac:dyDescent="0.2">
      <c r="A64" s="2" t="s">
        <v>273</v>
      </c>
      <c r="B64" s="37" t="s">
        <v>364</v>
      </c>
      <c r="C64" s="2" t="s">
        <v>274</v>
      </c>
      <c r="D64" s="2" t="s">
        <v>120</v>
      </c>
      <c r="E64" s="38" t="s">
        <v>13</v>
      </c>
      <c r="F64" s="37">
        <v>1</v>
      </c>
      <c r="G64" s="78"/>
      <c r="H64" s="7">
        <f t="shared" si="3"/>
        <v>0</v>
      </c>
      <c r="I64" s="78"/>
      <c r="J64" s="7">
        <f t="shared" si="4"/>
        <v>0</v>
      </c>
      <c r="K64" s="7">
        <f t="shared" si="5"/>
        <v>0</v>
      </c>
    </row>
    <row r="65" spans="1:11" x14ac:dyDescent="0.2">
      <c r="A65" s="2" t="s">
        <v>528</v>
      </c>
      <c r="B65" s="37" t="s">
        <v>364</v>
      </c>
      <c r="C65" s="2" t="s">
        <v>395</v>
      </c>
      <c r="D65" s="2" t="s">
        <v>287</v>
      </c>
      <c r="E65" s="38" t="s">
        <v>13</v>
      </c>
      <c r="F65" s="37">
        <v>4</v>
      </c>
      <c r="G65" s="78"/>
      <c r="H65" s="7">
        <f t="shared" si="3"/>
        <v>0</v>
      </c>
      <c r="I65" s="78"/>
      <c r="J65" s="7">
        <f t="shared" si="4"/>
        <v>0</v>
      </c>
      <c r="K65" s="7">
        <f t="shared" si="5"/>
        <v>0</v>
      </c>
    </row>
    <row r="66" spans="1:11" x14ac:dyDescent="0.2">
      <c r="A66" s="2" t="s">
        <v>527</v>
      </c>
      <c r="B66" s="37" t="s">
        <v>364</v>
      </c>
      <c r="C66" s="2" t="s">
        <v>526</v>
      </c>
      <c r="D66" s="2" t="s">
        <v>398</v>
      </c>
      <c r="E66" s="38" t="s">
        <v>13</v>
      </c>
      <c r="F66" s="37">
        <v>12</v>
      </c>
      <c r="G66" s="78"/>
      <c r="H66" s="7">
        <f t="shared" si="3"/>
        <v>0</v>
      </c>
      <c r="I66" s="78"/>
      <c r="J66" s="7">
        <f t="shared" si="4"/>
        <v>0</v>
      </c>
      <c r="K66" s="7">
        <f t="shared" si="5"/>
        <v>0</v>
      </c>
    </row>
    <row r="67" spans="1:11" x14ac:dyDescent="0.2">
      <c r="A67" s="2" t="s">
        <v>525</v>
      </c>
      <c r="B67" s="37" t="s">
        <v>364</v>
      </c>
      <c r="C67" s="2" t="s">
        <v>524</v>
      </c>
      <c r="D67" s="2" t="s">
        <v>450</v>
      </c>
      <c r="E67" s="38" t="s">
        <v>13</v>
      </c>
      <c r="F67" s="37">
        <v>1</v>
      </c>
      <c r="G67" s="78"/>
      <c r="H67" s="7">
        <f t="shared" si="3"/>
        <v>0</v>
      </c>
      <c r="I67" s="78"/>
      <c r="J67" s="7">
        <f t="shared" si="4"/>
        <v>0</v>
      </c>
      <c r="K67" s="7">
        <f t="shared" si="5"/>
        <v>0</v>
      </c>
    </row>
    <row r="68" spans="1:11" x14ac:dyDescent="0.2">
      <c r="A68" s="2"/>
      <c r="B68" s="37" t="s">
        <v>364</v>
      </c>
      <c r="C68" s="2" t="s">
        <v>523</v>
      </c>
      <c r="D68" s="2" t="s">
        <v>522</v>
      </c>
      <c r="E68" s="38" t="s">
        <v>13</v>
      </c>
      <c r="F68" s="37">
        <v>20</v>
      </c>
      <c r="G68" s="78"/>
      <c r="H68" s="7">
        <f t="shared" si="3"/>
        <v>0</v>
      </c>
      <c r="I68" s="78"/>
      <c r="J68" s="7">
        <f t="shared" si="4"/>
        <v>0</v>
      </c>
      <c r="K68" s="7">
        <f t="shared" si="5"/>
        <v>0</v>
      </c>
    </row>
    <row r="69" spans="1:11" x14ac:dyDescent="0.2">
      <c r="A69" s="3"/>
      <c r="B69" s="38"/>
      <c r="C69" s="3" t="s">
        <v>302</v>
      </c>
      <c r="D69" s="3" t="s">
        <v>521</v>
      </c>
      <c r="E69" s="38" t="s">
        <v>13</v>
      </c>
      <c r="F69" s="37">
        <v>2</v>
      </c>
      <c r="G69" s="78"/>
      <c r="H69" s="7">
        <f t="shared" si="3"/>
        <v>0</v>
      </c>
      <c r="I69" s="78"/>
      <c r="J69" s="7">
        <f t="shared" si="4"/>
        <v>0</v>
      </c>
      <c r="K69" s="7">
        <f t="shared" si="5"/>
        <v>0</v>
      </c>
    </row>
    <row r="70" spans="1:11" x14ac:dyDescent="0.2">
      <c r="A70" s="3"/>
      <c r="B70" s="38"/>
      <c r="C70" s="3" t="s">
        <v>302</v>
      </c>
      <c r="D70" s="3" t="s">
        <v>520</v>
      </c>
      <c r="E70" s="38" t="s">
        <v>13</v>
      </c>
      <c r="F70" s="37">
        <v>2</v>
      </c>
      <c r="G70" s="78"/>
      <c r="H70" s="7">
        <f t="shared" si="3"/>
        <v>0</v>
      </c>
      <c r="I70" s="78"/>
      <c r="J70" s="7">
        <f t="shared" si="4"/>
        <v>0</v>
      </c>
      <c r="K70" s="7">
        <f t="shared" si="5"/>
        <v>0</v>
      </c>
    </row>
    <row r="71" spans="1:11" x14ac:dyDescent="0.2">
      <c r="A71" s="3"/>
      <c r="B71" s="38"/>
      <c r="C71" s="3" t="s">
        <v>517</v>
      </c>
      <c r="D71" s="3" t="s">
        <v>519</v>
      </c>
      <c r="E71" s="38" t="s">
        <v>13</v>
      </c>
      <c r="F71" s="44">
        <v>25</v>
      </c>
      <c r="G71" s="78"/>
      <c r="H71" s="7">
        <f t="shared" si="3"/>
        <v>0</v>
      </c>
      <c r="I71" s="78"/>
      <c r="J71" s="7">
        <f t="shared" si="4"/>
        <v>0</v>
      </c>
      <c r="K71" s="7">
        <f t="shared" si="5"/>
        <v>0</v>
      </c>
    </row>
    <row r="72" spans="1:11" x14ac:dyDescent="0.2">
      <c r="A72" s="3"/>
      <c r="B72" s="38"/>
      <c r="C72" s="3" t="s">
        <v>517</v>
      </c>
      <c r="D72" s="3" t="s">
        <v>518</v>
      </c>
      <c r="E72" s="38" t="s">
        <v>13</v>
      </c>
      <c r="F72" s="37">
        <v>25</v>
      </c>
      <c r="G72" s="78"/>
      <c r="H72" s="7">
        <f t="shared" si="3"/>
        <v>0</v>
      </c>
      <c r="I72" s="78"/>
      <c r="J72" s="7">
        <f t="shared" si="4"/>
        <v>0</v>
      </c>
      <c r="K72" s="7">
        <f t="shared" si="5"/>
        <v>0</v>
      </c>
    </row>
    <row r="73" spans="1:11" x14ac:dyDescent="0.2">
      <c r="A73" s="3"/>
      <c r="B73" s="38"/>
      <c r="C73" s="3" t="s">
        <v>517</v>
      </c>
      <c r="D73" s="3" t="s">
        <v>516</v>
      </c>
      <c r="E73" s="38" t="s">
        <v>13</v>
      </c>
      <c r="F73" s="37">
        <v>13</v>
      </c>
      <c r="G73" s="78"/>
      <c r="H73" s="7">
        <f t="shared" si="3"/>
        <v>0</v>
      </c>
      <c r="I73" s="78"/>
      <c r="J73" s="7">
        <f t="shared" si="4"/>
        <v>0</v>
      </c>
      <c r="K73" s="7">
        <f t="shared" si="5"/>
        <v>0</v>
      </c>
    </row>
    <row r="74" spans="1:11" x14ac:dyDescent="0.2">
      <c r="A74" s="3"/>
      <c r="B74" s="38"/>
      <c r="C74" s="24" t="s">
        <v>356</v>
      </c>
      <c r="D74" s="14" t="s">
        <v>357</v>
      </c>
      <c r="E74" s="33" t="s">
        <v>13</v>
      </c>
      <c r="F74" s="33">
        <v>1</v>
      </c>
      <c r="G74" s="80"/>
      <c r="H74" s="28">
        <f t="shared" si="3"/>
        <v>0</v>
      </c>
      <c r="I74" s="80"/>
      <c r="J74" s="28">
        <f t="shared" si="4"/>
        <v>0</v>
      </c>
      <c r="K74" s="28">
        <f t="shared" si="5"/>
        <v>0</v>
      </c>
    </row>
    <row r="75" spans="1:11" x14ac:dyDescent="0.2">
      <c r="A75" s="3"/>
      <c r="B75" s="38"/>
      <c r="C75" s="24" t="s">
        <v>358</v>
      </c>
      <c r="D75" s="14" t="s">
        <v>359</v>
      </c>
      <c r="E75" s="33" t="s">
        <v>13</v>
      </c>
      <c r="F75" s="33">
        <v>2</v>
      </c>
      <c r="G75" s="80"/>
      <c r="H75" s="28">
        <f t="shared" si="3"/>
        <v>0</v>
      </c>
      <c r="I75" s="80"/>
      <c r="J75" s="28">
        <f t="shared" si="4"/>
        <v>0</v>
      </c>
      <c r="K75" s="28">
        <f t="shared" si="5"/>
        <v>0</v>
      </c>
    </row>
    <row r="76" spans="1:11" x14ac:dyDescent="0.2">
      <c r="A76" s="3"/>
      <c r="B76" s="38"/>
      <c r="C76" s="24" t="s">
        <v>204</v>
      </c>
      <c r="D76" s="24" t="s">
        <v>340</v>
      </c>
      <c r="E76" s="33" t="s">
        <v>45</v>
      </c>
      <c r="F76" s="32">
        <v>50</v>
      </c>
      <c r="G76" s="80"/>
      <c r="H76" s="28">
        <f t="shared" si="3"/>
        <v>0</v>
      </c>
      <c r="I76" s="80"/>
      <c r="J76" s="28">
        <f t="shared" si="4"/>
        <v>0</v>
      </c>
      <c r="K76" s="28">
        <f t="shared" si="5"/>
        <v>0</v>
      </c>
    </row>
    <row r="77" spans="1:11" x14ac:dyDescent="0.2">
      <c r="A77" s="3"/>
      <c r="B77" s="38"/>
      <c r="C77" s="2" t="s">
        <v>204</v>
      </c>
      <c r="D77" s="2" t="s">
        <v>515</v>
      </c>
      <c r="E77" s="38" t="s">
        <v>45</v>
      </c>
      <c r="F77" s="37">
        <v>100</v>
      </c>
      <c r="G77" s="78"/>
      <c r="H77" s="7">
        <f t="shared" ref="H77:H102" si="6">G77*F77</f>
        <v>0</v>
      </c>
      <c r="I77" s="78"/>
      <c r="J77" s="7">
        <f t="shared" ref="J77:J102" si="7">I77*F77</f>
        <v>0</v>
      </c>
      <c r="K77" s="7">
        <f t="shared" ref="K77:K102" si="8">J77+H77</f>
        <v>0</v>
      </c>
    </row>
    <row r="78" spans="1:11" x14ac:dyDescent="0.2">
      <c r="A78" s="3"/>
      <c r="B78" s="38"/>
      <c r="C78" s="2" t="s">
        <v>204</v>
      </c>
      <c r="D78" s="2" t="s">
        <v>514</v>
      </c>
      <c r="E78" s="38" t="s">
        <v>45</v>
      </c>
      <c r="F78" s="37">
        <v>50</v>
      </c>
      <c r="G78" s="78"/>
      <c r="H78" s="7">
        <f t="shared" si="6"/>
        <v>0</v>
      </c>
      <c r="I78" s="78"/>
      <c r="J78" s="7">
        <f t="shared" si="7"/>
        <v>0</v>
      </c>
      <c r="K78" s="7">
        <f t="shared" si="8"/>
        <v>0</v>
      </c>
    </row>
    <row r="79" spans="1:11" s="22" customFormat="1" x14ac:dyDescent="0.2">
      <c r="A79" s="14"/>
      <c r="B79" s="32" t="s">
        <v>364</v>
      </c>
      <c r="C79" s="24" t="s">
        <v>162</v>
      </c>
      <c r="D79" s="24" t="s">
        <v>341</v>
      </c>
      <c r="E79" s="33" t="s">
        <v>45</v>
      </c>
      <c r="F79" s="32">
        <v>30</v>
      </c>
      <c r="G79" s="80"/>
      <c r="H79" s="28">
        <f t="shared" si="6"/>
        <v>0</v>
      </c>
      <c r="I79" s="80"/>
      <c r="J79" s="28">
        <f t="shared" si="7"/>
        <v>0</v>
      </c>
      <c r="K79" s="28">
        <f t="shared" si="8"/>
        <v>0</v>
      </c>
    </row>
    <row r="80" spans="1:11" s="22" customFormat="1" x14ac:dyDescent="0.2">
      <c r="A80" s="14"/>
      <c r="B80" s="32" t="s">
        <v>364</v>
      </c>
      <c r="C80" s="24" t="s">
        <v>162</v>
      </c>
      <c r="D80" s="24" t="s">
        <v>342</v>
      </c>
      <c r="E80" s="33" t="s">
        <v>45</v>
      </c>
      <c r="F80" s="32">
        <v>20</v>
      </c>
      <c r="G80" s="80"/>
      <c r="H80" s="28">
        <f t="shared" si="6"/>
        <v>0</v>
      </c>
      <c r="I80" s="80"/>
      <c r="J80" s="28">
        <f t="shared" si="7"/>
        <v>0</v>
      </c>
      <c r="K80" s="28">
        <f t="shared" si="8"/>
        <v>0</v>
      </c>
    </row>
    <row r="81" spans="1:11" s="22" customFormat="1" x14ac:dyDescent="0.2">
      <c r="A81" s="14"/>
      <c r="B81" s="32" t="s">
        <v>364</v>
      </c>
      <c r="C81" s="24" t="s">
        <v>162</v>
      </c>
      <c r="D81" s="24" t="s">
        <v>343</v>
      </c>
      <c r="E81" s="33" t="s">
        <v>45</v>
      </c>
      <c r="F81" s="32">
        <v>20</v>
      </c>
      <c r="G81" s="80"/>
      <c r="H81" s="28">
        <f t="shared" si="6"/>
        <v>0</v>
      </c>
      <c r="I81" s="80"/>
      <c r="J81" s="28">
        <f t="shared" si="7"/>
        <v>0</v>
      </c>
      <c r="K81" s="28">
        <f t="shared" si="8"/>
        <v>0</v>
      </c>
    </row>
    <row r="82" spans="1:11" s="22" customFormat="1" x14ac:dyDescent="0.2">
      <c r="A82" s="24"/>
      <c r="B82" s="32" t="s">
        <v>364</v>
      </c>
      <c r="C82" s="24" t="s">
        <v>162</v>
      </c>
      <c r="D82" s="24" t="s">
        <v>344</v>
      </c>
      <c r="E82" s="33" t="s">
        <v>45</v>
      </c>
      <c r="F82" s="32">
        <v>50</v>
      </c>
      <c r="G82" s="80"/>
      <c r="H82" s="28">
        <f t="shared" si="6"/>
        <v>0</v>
      </c>
      <c r="I82" s="80"/>
      <c r="J82" s="28">
        <f t="shared" si="7"/>
        <v>0</v>
      </c>
      <c r="K82" s="28">
        <f t="shared" si="8"/>
        <v>0</v>
      </c>
    </row>
    <row r="83" spans="1:11" s="22" customFormat="1" x14ac:dyDescent="0.2">
      <c r="A83" s="24"/>
      <c r="B83" s="32" t="s">
        <v>364</v>
      </c>
      <c r="C83" s="24" t="s">
        <v>162</v>
      </c>
      <c r="D83" s="24" t="s">
        <v>345</v>
      </c>
      <c r="E83" s="33" t="s">
        <v>45</v>
      </c>
      <c r="F83" s="32">
        <v>30</v>
      </c>
      <c r="G83" s="80"/>
      <c r="H83" s="28">
        <f t="shared" si="6"/>
        <v>0</v>
      </c>
      <c r="I83" s="80"/>
      <c r="J83" s="28">
        <f t="shared" si="7"/>
        <v>0</v>
      </c>
      <c r="K83" s="28">
        <f t="shared" si="8"/>
        <v>0</v>
      </c>
    </row>
    <row r="84" spans="1:11" s="22" customFormat="1" x14ac:dyDescent="0.2">
      <c r="A84" s="24"/>
      <c r="B84" s="32" t="s">
        <v>364</v>
      </c>
      <c r="C84" s="24" t="s">
        <v>162</v>
      </c>
      <c r="D84" s="24" t="s">
        <v>346</v>
      </c>
      <c r="E84" s="33" t="s">
        <v>45</v>
      </c>
      <c r="F84" s="32">
        <v>50</v>
      </c>
      <c r="G84" s="80"/>
      <c r="H84" s="28">
        <f t="shared" si="6"/>
        <v>0</v>
      </c>
      <c r="I84" s="80"/>
      <c r="J84" s="28">
        <f t="shared" si="7"/>
        <v>0</v>
      </c>
      <c r="K84" s="28">
        <f t="shared" si="8"/>
        <v>0</v>
      </c>
    </row>
    <row r="85" spans="1:11" s="22" customFormat="1" x14ac:dyDescent="0.2">
      <c r="A85" s="24"/>
      <c r="B85" s="32" t="s">
        <v>364</v>
      </c>
      <c r="C85" s="24" t="s">
        <v>162</v>
      </c>
      <c r="D85" s="24" t="s">
        <v>347</v>
      </c>
      <c r="E85" s="33" t="s">
        <v>45</v>
      </c>
      <c r="F85" s="32">
        <v>30</v>
      </c>
      <c r="G85" s="80"/>
      <c r="H85" s="28">
        <f t="shared" si="6"/>
        <v>0</v>
      </c>
      <c r="I85" s="80"/>
      <c r="J85" s="28">
        <f t="shared" si="7"/>
        <v>0</v>
      </c>
      <c r="K85" s="28">
        <f t="shared" si="8"/>
        <v>0</v>
      </c>
    </row>
    <row r="86" spans="1:11" s="22" customFormat="1" x14ac:dyDescent="0.2">
      <c r="A86" s="24"/>
      <c r="B86" s="32" t="s">
        <v>364</v>
      </c>
      <c r="C86" s="24" t="s">
        <v>162</v>
      </c>
      <c r="D86" s="24" t="s">
        <v>348</v>
      </c>
      <c r="E86" s="33" t="s">
        <v>45</v>
      </c>
      <c r="F86" s="32">
        <v>30</v>
      </c>
      <c r="G86" s="80"/>
      <c r="H86" s="28">
        <f t="shared" si="6"/>
        <v>0</v>
      </c>
      <c r="I86" s="80"/>
      <c r="J86" s="28">
        <f t="shared" si="7"/>
        <v>0</v>
      </c>
      <c r="K86" s="28">
        <f t="shared" si="8"/>
        <v>0</v>
      </c>
    </row>
    <row r="87" spans="1:11" s="22" customFormat="1" x14ac:dyDescent="0.2">
      <c r="A87" s="24"/>
      <c r="B87" s="32" t="s">
        <v>364</v>
      </c>
      <c r="C87" s="24" t="s">
        <v>162</v>
      </c>
      <c r="D87" s="24" t="s">
        <v>349</v>
      </c>
      <c r="E87" s="33" t="s">
        <v>45</v>
      </c>
      <c r="F87" s="32">
        <v>30</v>
      </c>
      <c r="G87" s="80"/>
      <c r="H87" s="28">
        <f t="shared" si="6"/>
        <v>0</v>
      </c>
      <c r="I87" s="80"/>
      <c r="J87" s="28">
        <f t="shared" si="7"/>
        <v>0</v>
      </c>
      <c r="K87" s="28">
        <f t="shared" si="8"/>
        <v>0</v>
      </c>
    </row>
    <row r="88" spans="1:11" s="22" customFormat="1" x14ac:dyDescent="0.2">
      <c r="A88" s="24"/>
      <c r="B88" s="32" t="s">
        <v>364</v>
      </c>
      <c r="C88" s="24" t="s">
        <v>162</v>
      </c>
      <c r="D88" s="24" t="s">
        <v>350</v>
      </c>
      <c r="E88" s="33" t="s">
        <v>45</v>
      </c>
      <c r="F88" s="32">
        <v>30</v>
      </c>
      <c r="G88" s="80"/>
      <c r="H88" s="28">
        <f t="shared" si="6"/>
        <v>0</v>
      </c>
      <c r="I88" s="80"/>
      <c r="J88" s="28">
        <f t="shared" si="7"/>
        <v>0</v>
      </c>
      <c r="K88" s="28">
        <f t="shared" si="8"/>
        <v>0</v>
      </c>
    </row>
    <row r="89" spans="1:11" s="22" customFormat="1" x14ac:dyDescent="0.2">
      <c r="A89" s="24"/>
      <c r="B89" s="32" t="s">
        <v>364</v>
      </c>
      <c r="C89" s="24" t="s">
        <v>162</v>
      </c>
      <c r="D89" s="24" t="s">
        <v>351</v>
      </c>
      <c r="E89" s="33" t="s">
        <v>45</v>
      </c>
      <c r="F89" s="32">
        <v>50</v>
      </c>
      <c r="G89" s="80"/>
      <c r="H89" s="28">
        <f t="shared" si="6"/>
        <v>0</v>
      </c>
      <c r="I89" s="80"/>
      <c r="J89" s="28">
        <f t="shared" si="7"/>
        <v>0</v>
      </c>
      <c r="K89" s="28">
        <f t="shared" si="8"/>
        <v>0</v>
      </c>
    </row>
    <row r="90" spans="1:11" s="22" customFormat="1" x14ac:dyDescent="0.2">
      <c r="A90" s="24"/>
      <c r="B90" s="32" t="s">
        <v>364</v>
      </c>
      <c r="C90" s="24" t="s">
        <v>162</v>
      </c>
      <c r="D90" s="24" t="s">
        <v>352</v>
      </c>
      <c r="E90" s="33" t="s">
        <v>45</v>
      </c>
      <c r="F90" s="32">
        <v>150</v>
      </c>
      <c r="G90" s="80"/>
      <c r="H90" s="28">
        <f t="shared" si="6"/>
        <v>0</v>
      </c>
      <c r="I90" s="80"/>
      <c r="J90" s="28">
        <f t="shared" si="7"/>
        <v>0</v>
      </c>
      <c r="K90" s="28">
        <f t="shared" si="8"/>
        <v>0</v>
      </c>
    </row>
    <row r="91" spans="1:11" s="22" customFormat="1" x14ac:dyDescent="0.2">
      <c r="A91" s="24"/>
      <c r="B91" s="32" t="s">
        <v>364</v>
      </c>
      <c r="C91" s="24" t="s">
        <v>162</v>
      </c>
      <c r="D91" s="24" t="s">
        <v>353</v>
      </c>
      <c r="E91" s="33" t="s">
        <v>45</v>
      </c>
      <c r="F91" s="32">
        <v>80</v>
      </c>
      <c r="G91" s="80"/>
      <c r="H91" s="28">
        <f t="shared" si="6"/>
        <v>0</v>
      </c>
      <c r="I91" s="80"/>
      <c r="J91" s="28">
        <f t="shared" si="7"/>
        <v>0</v>
      </c>
      <c r="K91" s="28">
        <f t="shared" si="8"/>
        <v>0</v>
      </c>
    </row>
    <row r="92" spans="1:11" x14ac:dyDescent="0.2">
      <c r="A92" s="3"/>
      <c r="B92" s="38"/>
      <c r="C92" s="3" t="s">
        <v>513</v>
      </c>
      <c r="D92" s="3" t="s">
        <v>512</v>
      </c>
      <c r="E92" s="38" t="s">
        <v>11</v>
      </c>
      <c r="F92" s="37">
        <v>1</v>
      </c>
      <c r="G92" s="78"/>
      <c r="H92" s="7">
        <f t="shared" si="6"/>
        <v>0</v>
      </c>
      <c r="I92" s="78"/>
      <c r="J92" s="7">
        <f t="shared" si="7"/>
        <v>0</v>
      </c>
      <c r="K92" s="7">
        <f t="shared" si="8"/>
        <v>0</v>
      </c>
    </row>
    <row r="93" spans="1:11" x14ac:dyDescent="0.2">
      <c r="A93" s="3"/>
      <c r="B93" s="38"/>
      <c r="C93" s="24" t="s">
        <v>192</v>
      </c>
      <c r="D93" s="24" t="s">
        <v>193</v>
      </c>
      <c r="E93" s="33" t="s">
        <v>13</v>
      </c>
      <c r="F93" s="33">
        <v>500</v>
      </c>
      <c r="G93" s="80"/>
      <c r="H93" s="28">
        <f t="shared" si="6"/>
        <v>0</v>
      </c>
      <c r="I93" s="80"/>
      <c r="J93" s="28">
        <f t="shared" si="7"/>
        <v>0</v>
      </c>
      <c r="K93" s="28">
        <f t="shared" si="8"/>
        <v>0</v>
      </c>
    </row>
    <row r="94" spans="1:11" x14ac:dyDescent="0.2">
      <c r="A94" s="3"/>
      <c r="B94" s="38"/>
      <c r="C94" s="43" t="s">
        <v>509</v>
      </c>
      <c r="D94" s="42" t="s">
        <v>511</v>
      </c>
      <c r="E94" s="38" t="s">
        <v>13</v>
      </c>
      <c r="F94" s="37">
        <v>50</v>
      </c>
      <c r="G94" s="78"/>
      <c r="H94" s="7">
        <f t="shared" si="6"/>
        <v>0</v>
      </c>
      <c r="I94" s="78"/>
      <c r="J94" s="7">
        <f t="shared" si="7"/>
        <v>0</v>
      </c>
      <c r="K94" s="7">
        <f t="shared" si="8"/>
        <v>0</v>
      </c>
    </row>
    <row r="95" spans="1:11" x14ac:dyDescent="0.2">
      <c r="A95" s="3"/>
      <c r="B95" s="38"/>
      <c r="C95" s="43" t="s">
        <v>509</v>
      </c>
      <c r="D95" s="42" t="s">
        <v>510</v>
      </c>
      <c r="E95" s="38" t="s">
        <v>13</v>
      </c>
      <c r="F95" s="37">
        <v>50</v>
      </c>
      <c r="G95" s="78"/>
      <c r="H95" s="7">
        <f t="shared" si="6"/>
        <v>0</v>
      </c>
      <c r="I95" s="78"/>
      <c r="J95" s="7">
        <f t="shared" si="7"/>
        <v>0</v>
      </c>
      <c r="K95" s="7">
        <f t="shared" si="8"/>
        <v>0</v>
      </c>
    </row>
    <row r="96" spans="1:11" x14ac:dyDescent="0.2">
      <c r="A96" s="3"/>
      <c r="B96" s="38"/>
      <c r="C96" s="43" t="s">
        <v>509</v>
      </c>
      <c r="D96" s="3" t="s">
        <v>508</v>
      </c>
      <c r="E96" s="38" t="s">
        <v>11</v>
      </c>
      <c r="F96" s="37">
        <v>50</v>
      </c>
      <c r="G96" s="78"/>
      <c r="H96" s="7">
        <f t="shared" si="6"/>
        <v>0</v>
      </c>
      <c r="I96" s="78"/>
      <c r="J96" s="7">
        <f t="shared" si="7"/>
        <v>0</v>
      </c>
      <c r="K96" s="7">
        <f t="shared" si="8"/>
        <v>0</v>
      </c>
    </row>
    <row r="97" spans="1:11" x14ac:dyDescent="0.2">
      <c r="A97" s="3"/>
      <c r="B97" s="38"/>
      <c r="C97" s="42" t="s">
        <v>507</v>
      </c>
      <c r="D97" s="3" t="s">
        <v>506</v>
      </c>
      <c r="E97" s="38" t="s">
        <v>11</v>
      </c>
      <c r="F97" s="37">
        <v>1</v>
      </c>
      <c r="G97" s="78"/>
      <c r="H97" s="7">
        <f t="shared" si="6"/>
        <v>0</v>
      </c>
      <c r="I97" s="78"/>
      <c r="J97" s="7">
        <f t="shared" si="7"/>
        <v>0</v>
      </c>
      <c r="K97" s="7">
        <f t="shared" si="8"/>
        <v>0</v>
      </c>
    </row>
    <row r="98" spans="1:11" x14ac:dyDescent="0.2">
      <c r="A98" s="3"/>
      <c r="B98" s="38"/>
      <c r="C98" s="3"/>
      <c r="D98" s="2" t="s">
        <v>194</v>
      </c>
      <c r="E98" s="38" t="s">
        <v>11</v>
      </c>
      <c r="F98" s="37">
        <v>1</v>
      </c>
      <c r="G98" s="78"/>
      <c r="H98" s="7">
        <f t="shared" si="6"/>
        <v>0</v>
      </c>
      <c r="I98" s="78"/>
      <c r="J98" s="7">
        <f t="shared" si="7"/>
        <v>0</v>
      </c>
      <c r="K98" s="7">
        <f t="shared" si="8"/>
        <v>0</v>
      </c>
    </row>
    <row r="99" spans="1:11" x14ac:dyDescent="0.2">
      <c r="A99" s="3"/>
      <c r="B99" s="38"/>
      <c r="C99" s="24" t="s">
        <v>195</v>
      </c>
      <c r="D99" s="14" t="s">
        <v>196</v>
      </c>
      <c r="E99" s="33" t="s">
        <v>13</v>
      </c>
      <c r="F99" s="33">
        <v>50</v>
      </c>
      <c r="G99" s="80"/>
      <c r="H99" s="28">
        <f t="shared" si="6"/>
        <v>0</v>
      </c>
      <c r="I99" s="80"/>
      <c r="J99" s="28">
        <f t="shared" si="7"/>
        <v>0</v>
      </c>
      <c r="K99" s="28">
        <f t="shared" si="8"/>
        <v>0</v>
      </c>
    </row>
    <row r="100" spans="1:11" x14ac:dyDescent="0.2">
      <c r="A100" s="3"/>
      <c r="B100" s="38"/>
      <c r="C100" s="3"/>
      <c r="D100" s="14" t="s">
        <v>194</v>
      </c>
      <c r="E100" s="33" t="s">
        <v>11</v>
      </c>
      <c r="F100" s="33">
        <v>1</v>
      </c>
      <c r="G100" s="80"/>
      <c r="H100" s="28">
        <f t="shared" si="6"/>
        <v>0</v>
      </c>
      <c r="I100" s="80"/>
      <c r="J100" s="28">
        <f t="shared" si="7"/>
        <v>0</v>
      </c>
      <c r="K100" s="28">
        <f t="shared" si="8"/>
        <v>0</v>
      </c>
    </row>
    <row r="101" spans="1:11" x14ac:dyDescent="0.2">
      <c r="A101" s="3"/>
      <c r="B101" s="38"/>
      <c r="C101" s="24" t="s">
        <v>198</v>
      </c>
      <c r="D101" s="24"/>
      <c r="E101" s="33" t="s">
        <v>11</v>
      </c>
      <c r="F101" s="33">
        <v>1</v>
      </c>
      <c r="G101" s="80"/>
      <c r="H101" s="28">
        <f t="shared" si="6"/>
        <v>0</v>
      </c>
      <c r="I101" s="80"/>
      <c r="J101" s="28">
        <f t="shared" si="7"/>
        <v>0</v>
      </c>
      <c r="K101" s="28">
        <f t="shared" si="8"/>
        <v>0</v>
      </c>
    </row>
    <row r="102" spans="1:11" x14ac:dyDescent="0.2">
      <c r="A102" s="3"/>
      <c r="B102" s="38"/>
      <c r="C102" s="3"/>
      <c r="D102" s="3" t="s">
        <v>632</v>
      </c>
      <c r="E102" s="38" t="s">
        <v>11</v>
      </c>
      <c r="F102" s="20">
        <v>2</v>
      </c>
      <c r="G102" s="78"/>
      <c r="H102" s="7">
        <f t="shared" si="6"/>
        <v>0</v>
      </c>
      <c r="I102" s="78"/>
      <c r="J102" s="7">
        <f t="shared" si="7"/>
        <v>0</v>
      </c>
      <c r="K102" s="7">
        <f t="shared" si="8"/>
        <v>0</v>
      </c>
    </row>
    <row r="103" spans="1:11" x14ac:dyDescent="0.2">
      <c r="H103" s="47">
        <f>SUM(H13:H101)</f>
        <v>0</v>
      </c>
      <c r="I103" s="48"/>
      <c r="J103" s="47">
        <f>SUM(J13:J101)</f>
        <v>0</v>
      </c>
      <c r="K103" s="47">
        <f>SUM(K13:K101)</f>
        <v>0</v>
      </c>
    </row>
    <row r="104" spans="1:11" x14ac:dyDescent="0.2">
      <c r="C104" s="6" t="s">
        <v>46</v>
      </c>
    </row>
    <row r="105" spans="1:11" x14ac:dyDescent="0.2">
      <c r="A105" s="12">
        <v>1</v>
      </c>
      <c r="B105" s="16"/>
      <c r="C105" s="134" t="s">
        <v>61</v>
      </c>
      <c r="D105" s="135"/>
      <c r="E105" s="38" t="s">
        <v>11</v>
      </c>
      <c r="F105" s="38">
        <v>1</v>
      </c>
      <c r="G105" s="7"/>
      <c r="H105" s="38"/>
      <c r="I105" s="7"/>
      <c r="J105" s="78"/>
      <c r="K105" s="7">
        <f>J105*F105</f>
        <v>0</v>
      </c>
    </row>
    <row r="106" spans="1:11" x14ac:dyDescent="0.2">
      <c r="A106" s="12">
        <v>2</v>
      </c>
      <c r="B106" s="16"/>
      <c r="C106" s="134" t="s">
        <v>47</v>
      </c>
      <c r="D106" s="136"/>
      <c r="E106" s="38" t="s">
        <v>11</v>
      </c>
      <c r="F106" s="38"/>
      <c r="G106" s="7"/>
      <c r="H106" s="38"/>
      <c r="I106" s="7"/>
      <c r="J106" s="7"/>
      <c r="K106" s="7">
        <f>K8</f>
        <v>0</v>
      </c>
    </row>
    <row r="107" spans="1:11" x14ac:dyDescent="0.2">
      <c r="A107" s="12">
        <v>3</v>
      </c>
      <c r="B107" s="16"/>
      <c r="C107" s="134" t="s">
        <v>48</v>
      </c>
      <c r="D107" s="135"/>
      <c r="E107" s="38" t="s">
        <v>11</v>
      </c>
      <c r="F107" s="38"/>
      <c r="G107" s="7"/>
      <c r="H107" s="38"/>
      <c r="I107" s="7"/>
      <c r="J107" s="7"/>
      <c r="K107" s="7">
        <f>J103</f>
        <v>0</v>
      </c>
    </row>
    <row r="108" spans="1:11" x14ac:dyDescent="0.2">
      <c r="A108" s="12">
        <v>4</v>
      </c>
      <c r="B108" s="16"/>
      <c r="C108" s="134" t="s">
        <v>49</v>
      </c>
      <c r="D108" s="135"/>
      <c r="E108" s="38" t="s">
        <v>11</v>
      </c>
      <c r="F108" s="38"/>
      <c r="G108" s="7"/>
      <c r="H108" s="38"/>
      <c r="I108" s="7"/>
      <c r="J108" s="7"/>
      <c r="K108" s="7">
        <f>H103</f>
        <v>0</v>
      </c>
    </row>
    <row r="109" spans="1:11" s="22" customFormat="1" x14ac:dyDescent="0.2">
      <c r="A109" s="27">
        <v>5</v>
      </c>
      <c r="B109" s="30"/>
      <c r="C109" s="152" t="s">
        <v>218</v>
      </c>
      <c r="D109" s="153"/>
      <c r="E109" s="33" t="s">
        <v>11</v>
      </c>
      <c r="F109" s="36">
        <v>0.05</v>
      </c>
      <c r="G109" s="28"/>
      <c r="H109" s="33"/>
      <c r="I109" s="28"/>
      <c r="J109" s="28"/>
      <c r="K109" s="28">
        <f>H103*F109</f>
        <v>0</v>
      </c>
    </row>
    <row r="110" spans="1:11" s="22" customFormat="1" x14ac:dyDescent="0.2">
      <c r="A110" s="27">
        <v>6</v>
      </c>
      <c r="B110" s="30"/>
      <c r="C110" s="152" t="s">
        <v>50</v>
      </c>
      <c r="D110" s="153"/>
      <c r="E110" s="38" t="s">
        <v>217</v>
      </c>
      <c r="F110" s="20">
        <v>18</v>
      </c>
      <c r="G110" s="28"/>
      <c r="H110" s="33"/>
      <c r="I110" s="28"/>
      <c r="J110" s="80"/>
      <c r="K110" s="28">
        <f>J110*F110</f>
        <v>0</v>
      </c>
    </row>
    <row r="111" spans="1:11" s="22" customFormat="1" x14ac:dyDescent="0.2">
      <c r="A111" s="12">
        <v>7</v>
      </c>
      <c r="B111" s="16"/>
      <c r="C111" s="134" t="s">
        <v>219</v>
      </c>
      <c r="D111" s="136"/>
      <c r="E111" s="38" t="s">
        <v>11</v>
      </c>
      <c r="F111" s="21">
        <v>0.05</v>
      </c>
      <c r="G111" s="7"/>
      <c r="H111" s="38"/>
      <c r="I111" s="7"/>
      <c r="J111" s="7"/>
      <c r="K111" s="7">
        <f>F111*J103</f>
        <v>0</v>
      </c>
    </row>
    <row r="112" spans="1:11" s="22" customFormat="1" x14ac:dyDescent="0.2">
      <c r="A112" s="12">
        <v>8</v>
      </c>
      <c r="B112" s="16"/>
      <c r="C112" s="134" t="s">
        <v>214</v>
      </c>
      <c r="D112" s="136"/>
      <c r="E112" s="38" t="s">
        <v>11</v>
      </c>
      <c r="F112" s="21">
        <v>0.03</v>
      </c>
      <c r="G112" s="7"/>
      <c r="H112" s="38"/>
      <c r="I112" s="7"/>
      <c r="J112" s="7"/>
      <c r="K112" s="7">
        <f>F112*H103</f>
        <v>0</v>
      </c>
    </row>
    <row r="113" spans="1:11" s="22" customFormat="1" x14ac:dyDescent="0.2">
      <c r="A113" s="12">
        <v>9</v>
      </c>
      <c r="B113" s="16"/>
      <c r="C113" s="134" t="s">
        <v>215</v>
      </c>
      <c r="D113" s="136"/>
      <c r="E113" s="38" t="s">
        <v>11</v>
      </c>
      <c r="F113" s="21">
        <v>0.03</v>
      </c>
      <c r="G113" s="7"/>
      <c r="H113" s="38"/>
      <c r="I113" s="7"/>
      <c r="J113" s="7"/>
      <c r="K113" s="7">
        <f>F113*H103</f>
        <v>0</v>
      </c>
    </row>
    <row r="114" spans="1:11" s="22" customFormat="1" x14ac:dyDescent="0.2">
      <c r="A114" s="12">
        <v>10</v>
      </c>
      <c r="B114" s="16"/>
      <c r="C114" s="134" t="s">
        <v>216</v>
      </c>
      <c r="D114" s="136"/>
      <c r="E114" s="38" t="s">
        <v>11</v>
      </c>
      <c r="F114" s="21">
        <v>0.06</v>
      </c>
      <c r="G114" s="7"/>
      <c r="H114" s="38"/>
      <c r="I114" s="7"/>
      <c r="J114" s="7"/>
      <c r="K114" s="7">
        <f>F114*J103</f>
        <v>0</v>
      </c>
    </row>
    <row r="115" spans="1:11" s="22" customFormat="1" x14ac:dyDescent="0.2">
      <c r="A115" s="12">
        <v>11</v>
      </c>
      <c r="B115" s="16"/>
      <c r="C115" s="134" t="s">
        <v>220</v>
      </c>
      <c r="D115" s="135"/>
      <c r="E115" s="38" t="s">
        <v>217</v>
      </c>
      <c r="F115" s="20">
        <v>16</v>
      </c>
      <c r="G115" s="7"/>
      <c r="H115" s="38"/>
      <c r="I115" s="7"/>
      <c r="J115" s="78"/>
      <c r="K115" s="7">
        <f>J115*F115</f>
        <v>0</v>
      </c>
    </row>
    <row r="116" spans="1:11" s="22" customFormat="1" x14ac:dyDescent="0.2">
      <c r="A116" s="12">
        <v>12</v>
      </c>
      <c r="B116" s="16"/>
      <c r="C116" s="134" t="s">
        <v>51</v>
      </c>
      <c r="D116" s="136"/>
      <c r="E116" s="38" t="s">
        <v>217</v>
      </c>
      <c r="F116" s="20">
        <v>16</v>
      </c>
      <c r="G116" s="7"/>
      <c r="H116" s="38"/>
      <c r="I116" s="7"/>
      <c r="J116" s="78"/>
      <c r="K116" s="7">
        <f>J116*F116</f>
        <v>0</v>
      </c>
    </row>
    <row r="117" spans="1:11" s="22" customFormat="1" x14ac:dyDescent="0.2">
      <c r="A117" s="12">
        <v>13</v>
      </c>
      <c r="B117" s="16"/>
      <c r="C117" s="134" t="s">
        <v>221</v>
      </c>
      <c r="D117" s="136"/>
      <c r="E117" s="38" t="s">
        <v>217</v>
      </c>
      <c r="F117" s="20">
        <v>16</v>
      </c>
      <c r="G117" s="7"/>
      <c r="H117" s="38"/>
      <c r="I117" s="7"/>
      <c r="J117" s="78"/>
      <c r="K117" s="7">
        <f>J117*F117</f>
        <v>0</v>
      </c>
    </row>
    <row r="118" spans="1:11" s="22" customFormat="1" x14ac:dyDescent="0.2">
      <c r="A118" s="12">
        <v>14</v>
      </c>
      <c r="B118" s="12"/>
      <c r="C118" s="8" t="s">
        <v>53</v>
      </c>
      <c r="D118" s="11"/>
      <c r="E118" s="38" t="s">
        <v>11</v>
      </c>
      <c r="F118" s="20">
        <v>1</v>
      </c>
      <c r="G118" s="7"/>
      <c r="H118" s="38"/>
      <c r="I118" s="7"/>
      <c r="J118" s="78"/>
      <c r="K118" s="7">
        <f>J118*F118</f>
        <v>0</v>
      </c>
    </row>
    <row r="119" spans="1:11" s="22" customFormat="1" x14ac:dyDescent="0.2">
      <c r="B119" s="34"/>
      <c r="C119" s="29" t="s">
        <v>52</v>
      </c>
      <c r="E119" s="34"/>
      <c r="F119" s="34"/>
      <c r="G119" s="25"/>
      <c r="H119" s="34"/>
      <c r="I119" s="25"/>
      <c r="J119" s="25"/>
      <c r="K119" s="58">
        <f>SUM(K105:K118)</f>
        <v>0</v>
      </c>
    </row>
    <row r="120" spans="1:11" s="22" customFormat="1" x14ac:dyDescent="0.2">
      <c r="B120" s="34"/>
      <c r="E120" s="34"/>
      <c r="F120" s="34"/>
      <c r="G120" s="25"/>
      <c r="H120" s="34"/>
      <c r="I120" s="25"/>
      <c r="J120" s="25"/>
      <c r="K120" s="34"/>
    </row>
    <row r="121" spans="1:11" x14ac:dyDescent="0.2">
      <c r="A121" s="77" t="s">
        <v>638</v>
      </c>
      <c r="C121" s="74"/>
      <c r="F121" s="17"/>
      <c r="K121" s="83"/>
    </row>
    <row r="122" spans="1:11" ht="15" x14ac:dyDescent="0.2">
      <c r="A122" s="75"/>
      <c r="B122" s="138" t="s">
        <v>639</v>
      </c>
      <c r="C122" s="139"/>
      <c r="D122" s="10"/>
      <c r="E122" s="17"/>
      <c r="F122" s="17"/>
      <c r="G122" s="76"/>
      <c r="H122" s="17"/>
      <c r="I122" s="76"/>
      <c r="J122" s="76"/>
      <c r="K122" s="17"/>
    </row>
    <row r="123" spans="1:11" s="22" customFormat="1" ht="27.6" customHeight="1" x14ac:dyDescent="0.2">
      <c r="A123" s="65" t="s">
        <v>364</v>
      </c>
      <c r="B123" s="140" t="s">
        <v>640</v>
      </c>
      <c r="C123" s="141"/>
      <c r="D123" s="141"/>
      <c r="E123" s="141"/>
      <c r="F123" s="141"/>
      <c r="G123" s="141"/>
      <c r="H123" s="141"/>
      <c r="I123" s="141"/>
      <c r="J123" s="141"/>
      <c r="K123" s="141"/>
    </row>
  </sheetData>
  <mergeCells count="35">
    <mergeCell ref="C112:D112"/>
    <mergeCell ref="C113:D113"/>
    <mergeCell ref="C114:D114"/>
    <mergeCell ref="C115:D115"/>
    <mergeCell ref="C116:D116"/>
    <mergeCell ref="B122:C122"/>
    <mergeCell ref="B123:K123"/>
    <mergeCell ref="C109:D109"/>
    <mergeCell ref="C110:D110"/>
    <mergeCell ref="K3:K4"/>
    <mergeCell ref="B3:B4"/>
    <mergeCell ref="C106:D106"/>
    <mergeCell ref="A9:K9"/>
    <mergeCell ref="I10:J10"/>
    <mergeCell ref="K10:K11"/>
    <mergeCell ref="C105:D105"/>
    <mergeCell ref="C107:D107"/>
    <mergeCell ref="C108:D108"/>
    <mergeCell ref="G10:H10"/>
    <mergeCell ref="C117:D117"/>
    <mergeCell ref="C111:D111"/>
    <mergeCell ref="A10:A11"/>
    <mergeCell ref="C10:C11"/>
    <mergeCell ref="D10:D11"/>
    <mergeCell ref="E10:E11"/>
    <mergeCell ref="F10:F11"/>
    <mergeCell ref="B10:B11"/>
    <mergeCell ref="A1:K2"/>
    <mergeCell ref="A3:A4"/>
    <mergeCell ref="C3:C4"/>
    <mergeCell ref="D3:D4"/>
    <mergeCell ref="E3:E4"/>
    <mergeCell ref="F3:F4"/>
    <mergeCell ref="G3:H3"/>
    <mergeCell ref="I3:J3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&amp;CProjektová dokumentace modernizace části elektroinstalace páteřních rozvodů a scénického osvětlení</oddHeader>
    <oddFooter>&amp;LMONTÁŽE ČAKOVICE s.r.o.&amp;C&amp;A
&amp;P/&amp;N&amp;R2540 P01 04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51" zoomScale="120" zoomScaleNormal="120" workbookViewId="0">
      <selection activeCell="D90" sqref="D90"/>
    </sheetView>
  </sheetViews>
  <sheetFormatPr defaultColWidth="9.140625" defaultRowHeight="11.25" x14ac:dyDescent="0.2"/>
  <cols>
    <col min="1" max="1" width="8.42578125" style="1" customWidth="1"/>
    <col min="2" max="2" width="8.42578125" style="35" customWidth="1"/>
    <col min="3" max="3" width="14.7109375" style="1" customWidth="1"/>
    <col min="4" max="4" width="37" style="1" customWidth="1"/>
    <col min="5" max="5" width="7.140625" style="35" customWidth="1"/>
    <col min="6" max="6" width="5.7109375" style="35" customWidth="1"/>
    <col min="7" max="7" width="10.7109375" style="5" customWidth="1"/>
    <col min="8" max="8" width="10.7109375" style="35" customWidth="1"/>
    <col min="9" max="10" width="10.7109375" style="5" customWidth="1"/>
    <col min="11" max="11" width="10.7109375" style="35" customWidth="1"/>
    <col min="12" max="12" width="9.140625" style="1"/>
    <col min="13" max="13" width="9.140625" style="1" customWidth="1"/>
    <col min="14" max="14" width="9.5703125" style="1" bestFit="1" customWidth="1"/>
    <col min="15" max="16384" width="9.140625" style="1"/>
  </cols>
  <sheetData>
    <row r="1" spans="1:11" ht="11.25" customHeight="1" x14ac:dyDescent="0.2">
      <c r="A1" s="125" t="s">
        <v>615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1.25" customHeight="1" thickBo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1.25" customHeight="1" x14ac:dyDescent="0.2">
      <c r="A3" s="126" t="s">
        <v>0</v>
      </c>
      <c r="B3" s="126" t="s">
        <v>213</v>
      </c>
      <c r="C3" s="128" t="s">
        <v>1</v>
      </c>
      <c r="D3" s="128" t="s">
        <v>2</v>
      </c>
      <c r="E3" s="128" t="s">
        <v>3</v>
      </c>
      <c r="F3" s="128" t="s">
        <v>4</v>
      </c>
      <c r="G3" s="130" t="s">
        <v>5</v>
      </c>
      <c r="H3" s="130"/>
      <c r="I3" s="131" t="s">
        <v>6</v>
      </c>
      <c r="J3" s="131"/>
      <c r="K3" s="132" t="s">
        <v>7</v>
      </c>
    </row>
    <row r="4" spans="1:11" ht="11.25" customHeight="1" thickBot="1" x14ac:dyDescent="0.25">
      <c r="A4" s="127"/>
      <c r="B4" s="127"/>
      <c r="C4" s="129"/>
      <c r="D4" s="129"/>
      <c r="E4" s="129"/>
      <c r="F4" s="129"/>
      <c r="G4" s="66" t="s">
        <v>8</v>
      </c>
      <c r="H4" s="67" t="s">
        <v>9</v>
      </c>
      <c r="I4" s="68" t="s">
        <v>8</v>
      </c>
      <c r="J4" s="69" t="s">
        <v>9</v>
      </c>
      <c r="K4" s="133"/>
    </row>
    <row r="5" spans="1:11" ht="11.25" customHeight="1" x14ac:dyDescent="0.2">
      <c r="A5" s="10"/>
      <c r="B5" s="17"/>
      <c r="C5" s="10"/>
      <c r="D5" s="10"/>
      <c r="E5" s="17"/>
      <c r="F5" s="17"/>
      <c r="G5" s="17"/>
      <c r="H5" s="17"/>
      <c r="I5" s="17"/>
      <c r="J5" s="17"/>
      <c r="K5" s="17"/>
    </row>
    <row r="6" spans="1:11" ht="11.25" customHeight="1" x14ac:dyDescent="0.2">
      <c r="A6" s="2"/>
      <c r="B6" s="37"/>
      <c r="C6" s="2"/>
      <c r="D6" s="2" t="s">
        <v>10</v>
      </c>
      <c r="E6" s="38" t="s">
        <v>11</v>
      </c>
      <c r="F6" s="37">
        <v>1</v>
      </c>
      <c r="G6" s="7"/>
      <c r="H6" s="7"/>
      <c r="I6" s="78"/>
      <c r="J6" s="7">
        <f>I6*F6</f>
        <v>0</v>
      </c>
      <c r="K6" s="7">
        <f>J6+H6</f>
        <v>0</v>
      </c>
    </row>
    <row r="7" spans="1:11" ht="11.25" customHeight="1" x14ac:dyDescent="0.2">
      <c r="A7" s="2"/>
      <c r="B7" s="37"/>
      <c r="C7" s="2"/>
      <c r="D7" s="2" t="s">
        <v>12</v>
      </c>
      <c r="E7" s="38" t="s">
        <v>13</v>
      </c>
      <c r="F7" s="37">
        <v>1</v>
      </c>
      <c r="G7" s="7"/>
      <c r="H7" s="7"/>
      <c r="I7" s="78"/>
      <c r="J7" s="7">
        <f>I7*F7</f>
        <v>0</v>
      </c>
      <c r="K7" s="7">
        <f>J7+H7</f>
        <v>0</v>
      </c>
    </row>
    <row r="8" spans="1:11" ht="11.25" customHeight="1" x14ac:dyDescent="0.2">
      <c r="A8" s="10"/>
      <c r="B8" s="17"/>
      <c r="C8" s="10"/>
      <c r="D8" s="10"/>
      <c r="E8" s="17"/>
      <c r="F8" s="17"/>
      <c r="G8" s="17"/>
      <c r="H8" s="84"/>
      <c r="I8" s="56"/>
      <c r="J8" s="55">
        <f>SUM(J6:J7)</f>
        <v>0</v>
      </c>
      <c r="K8" s="55">
        <f>SUM(G8:J8)</f>
        <v>0</v>
      </c>
    </row>
    <row r="9" spans="1:11" ht="12" customHeight="1" thickBot="1" x14ac:dyDescent="0.25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</row>
    <row r="10" spans="1:11" ht="15.75" customHeight="1" x14ac:dyDescent="0.2">
      <c r="A10" s="126" t="s">
        <v>0</v>
      </c>
      <c r="B10" s="126" t="s">
        <v>213</v>
      </c>
      <c r="C10" s="128" t="s">
        <v>1</v>
      </c>
      <c r="D10" s="128" t="s">
        <v>2</v>
      </c>
      <c r="E10" s="128" t="s">
        <v>3</v>
      </c>
      <c r="F10" s="128" t="s">
        <v>4</v>
      </c>
      <c r="G10" s="130" t="s">
        <v>5</v>
      </c>
      <c r="H10" s="130"/>
      <c r="I10" s="131" t="s">
        <v>60</v>
      </c>
      <c r="J10" s="131"/>
      <c r="K10" s="132" t="s">
        <v>7</v>
      </c>
    </row>
    <row r="11" spans="1:11" ht="15.75" customHeight="1" thickBot="1" x14ac:dyDescent="0.25">
      <c r="A11" s="127"/>
      <c r="B11" s="127"/>
      <c r="C11" s="129"/>
      <c r="D11" s="129"/>
      <c r="E11" s="129"/>
      <c r="F11" s="129"/>
      <c r="G11" s="66" t="s">
        <v>8</v>
      </c>
      <c r="H11" s="67" t="s">
        <v>9</v>
      </c>
      <c r="I11" s="68" t="s">
        <v>8</v>
      </c>
      <c r="J11" s="69" t="s">
        <v>9</v>
      </c>
      <c r="K11" s="133"/>
    </row>
    <row r="13" spans="1:11" x14ac:dyDescent="0.2">
      <c r="A13" s="2" t="s">
        <v>614</v>
      </c>
      <c r="B13" s="37" t="s">
        <v>364</v>
      </c>
      <c r="C13" s="2" t="s">
        <v>613</v>
      </c>
      <c r="D13" s="2" t="s">
        <v>612</v>
      </c>
      <c r="E13" s="38" t="s">
        <v>13</v>
      </c>
      <c r="F13" s="37">
        <v>1</v>
      </c>
      <c r="G13" s="78"/>
      <c r="H13" s="7">
        <f t="shared" ref="H13:H66" si="0">G13*F13</f>
        <v>0</v>
      </c>
      <c r="I13" s="78"/>
      <c r="J13" s="7">
        <f t="shared" ref="J13:J66" si="1">I13*F13</f>
        <v>0</v>
      </c>
      <c r="K13" s="7">
        <f t="shared" ref="K13:K66" si="2">J13+H13</f>
        <v>0</v>
      </c>
    </row>
    <row r="14" spans="1:11" x14ac:dyDescent="0.2">
      <c r="A14" s="2" t="s">
        <v>611</v>
      </c>
      <c r="B14" s="37" t="s">
        <v>364</v>
      </c>
      <c r="C14" s="2" t="s">
        <v>610</v>
      </c>
      <c r="D14" s="2" t="s">
        <v>609</v>
      </c>
      <c r="E14" s="38" t="s">
        <v>13</v>
      </c>
      <c r="F14" s="37">
        <v>3</v>
      </c>
      <c r="G14" s="78"/>
      <c r="H14" s="7">
        <f t="shared" si="0"/>
        <v>0</v>
      </c>
      <c r="I14" s="78"/>
      <c r="J14" s="7">
        <f t="shared" si="1"/>
        <v>0</v>
      </c>
      <c r="K14" s="7">
        <f t="shared" si="2"/>
        <v>0</v>
      </c>
    </row>
    <row r="15" spans="1:11" x14ac:dyDescent="0.2">
      <c r="A15" s="2" t="s">
        <v>608</v>
      </c>
      <c r="B15" s="37" t="s">
        <v>364</v>
      </c>
      <c r="C15" s="2" t="s">
        <v>607</v>
      </c>
      <c r="D15" s="2" t="s">
        <v>606</v>
      </c>
      <c r="E15" s="38" t="s">
        <v>13</v>
      </c>
      <c r="F15" s="37">
        <v>2</v>
      </c>
      <c r="G15" s="78"/>
      <c r="H15" s="7">
        <f t="shared" si="0"/>
        <v>0</v>
      </c>
      <c r="I15" s="78"/>
      <c r="J15" s="7">
        <f t="shared" si="1"/>
        <v>0</v>
      </c>
      <c r="K15" s="7">
        <f t="shared" si="2"/>
        <v>0</v>
      </c>
    </row>
    <row r="16" spans="1:11" x14ac:dyDescent="0.2">
      <c r="A16" s="2" t="s">
        <v>605</v>
      </c>
      <c r="B16" s="37" t="s">
        <v>364</v>
      </c>
      <c r="C16" s="2" t="s">
        <v>604</v>
      </c>
      <c r="D16" s="2" t="s">
        <v>603</v>
      </c>
      <c r="E16" s="38" t="s">
        <v>13</v>
      </c>
      <c r="F16" s="37">
        <v>2</v>
      </c>
      <c r="G16" s="78"/>
      <c r="H16" s="7">
        <f t="shared" si="0"/>
        <v>0</v>
      </c>
      <c r="I16" s="78"/>
      <c r="J16" s="7">
        <f t="shared" si="1"/>
        <v>0</v>
      </c>
      <c r="K16" s="7">
        <f t="shared" si="2"/>
        <v>0</v>
      </c>
    </row>
    <row r="17" spans="1:11" x14ac:dyDescent="0.2">
      <c r="A17" s="2" t="s">
        <v>602</v>
      </c>
      <c r="B17" s="37" t="s">
        <v>364</v>
      </c>
      <c r="C17" s="2" t="s">
        <v>601</v>
      </c>
      <c r="D17" s="2" t="s">
        <v>600</v>
      </c>
      <c r="E17" s="38" t="s">
        <v>13</v>
      </c>
      <c r="F17" s="37">
        <v>3</v>
      </c>
      <c r="G17" s="78"/>
      <c r="H17" s="7">
        <f t="shared" si="0"/>
        <v>0</v>
      </c>
      <c r="I17" s="78"/>
      <c r="J17" s="7">
        <f t="shared" si="1"/>
        <v>0</v>
      </c>
      <c r="K17" s="7">
        <f t="shared" si="2"/>
        <v>0</v>
      </c>
    </row>
    <row r="18" spans="1:11" x14ac:dyDescent="0.2">
      <c r="A18" s="2" t="s">
        <v>599</v>
      </c>
      <c r="B18" s="37" t="s">
        <v>364</v>
      </c>
      <c r="C18" s="2" t="s">
        <v>598</v>
      </c>
      <c r="D18" s="2" t="s">
        <v>597</v>
      </c>
      <c r="E18" s="38" t="s">
        <v>13</v>
      </c>
      <c r="F18" s="37">
        <v>1</v>
      </c>
      <c r="G18" s="78"/>
      <c r="H18" s="7">
        <f t="shared" si="0"/>
        <v>0</v>
      </c>
      <c r="I18" s="78"/>
      <c r="J18" s="7">
        <f t="shared" si="1"/>
        <v>0</v>
      </c>
      <c r="K18" s="7">
        <f t="shared" si="2"/>
        <v>0</v>
      </c>
    </row>
    <row r="19" spans="1:11" x14ac:dyDescent="0.2">
      <c r="A19" s="2" t="s">
        <v>91</v>
      </c>
      <c r="B19" s="37" t="s">
        <v>364</v>
      </c>
      <c r="C19" s="2" t="s">
        <v>92</v>
      </c>
      <c r="D19" s="2" t="s">
        <v>93</v>
      </c>
      <c r="E19" s="38" t="s">
        <v>13</v>
      </c>
      <c r="F19" s="37">
        <v>2</v>
      </c>
      <c r="G19" s="78"/>
      <c r="H19" s="7">
        <f t="shared" si="0"/>
        <v>0</v>
      </c>
      <c r="I19" s="78"/>
      <c r="J19" s="7">
        <f t="shared" si="1"/>
        <v>0</v>
      </c>
      <c r="K19" s="7">
        <f t="shared" si="2"/>
        <v>0</v>
      </c>
    </row>
    <row r="20" spans="1:11" x14ac:dyDescent="0.2">
      <c r="A20" s="2" t="s">
        <v>596</v>
      </c>
      <c r="B20" s="37" t="s">
        <v>364</v>
      </c>
      <c r="C20" s="2" t="s">
        <v>595</v>
      </c>
      <c r="D20" s="2" t="s">
        <v>96</v>
      </c>
      <c r="E20" s="38" t="s">
        <v>13</v>
      </c>
      <c r="F20" s="37">
        <v>6</v>
      </c>
      <c r="G20" s="78"/>
      <c r="H20" s="7">
        <f t="shared" si="0"/>
        <v>0</v>
      </c>
      <c r="I20" s="78"/>
      <c r="J20" s="7">
        <f t="shared" si="1"/>
        <v>0</v>
      </c>
      <c r="K20" s="7">
        <f t="shared" si="2"/>
        <v>0</v>
      </c>
    </row>
    <row r="21" spans="1:11" x14ac:dyDescent="0.2">
      <c r="A21" s="2" t="s">
        <v>594</v>
      </c>
      <c r="B21" s="37" t="s">
        <v>364</v>
      </c>
      <c r="C21" s="2" t="s">
        <v>593</v>
      </c>
      <c r="D21" s="2" t="s">
        <v>22</v>
      </c>
      <c r="E21" s="38" t="s">
        <v>13</v>
      </c>
      <c r="F21" s="37">
        <v>1</v>
      </c>
      <c r="G21" s="78"/>
      <c r="H21" s="7">
        <f t="shared" si="0"/>
        <v>0</v>
      </c>
      <c r="I21" s="78"/>
      <c r="J21" s="7">
        <f t="shared" si="1"/>
        <v>0</v>
      </c>
      <c r="K21" s="7">
        <f t="shared" si="2"/>
        <v>0</v>
      </c>
    </row>
    <row r="22" spans="1:11" x14ac:dyDescent="0.2">
      <c r="A22" s="2" t="s">
        <v>592</v>
      </c>
      <c r="B22" s="37" t="s">
        <v>364</v>
      </c>
      <c r="C22" s="2" t="s">
        <v>591</v>
      </c>
      <c r="D22" s="2" t="s">
        <v>590</v>
      </c>
      <c r="E22" s="38" t="s">
        <v>13</v>
      </c>
      <c r="F22" s="37">
        <v>1</v>
      </c>
      <c r="G22" s="78"/>
      <c r="H22" s="7">
        <f t="shared" si="0"/>
        <v>0</v>
      </c>
      <c r="I22" s="78"/>
      <c r="J22" s="7">
        <f t="shared" si="1"/>
        <v>0</v>
      </c>
      <c r="K22" s="7">
        <f t="shared" si="2"/>
        <v>0</v>
      </c>
    </row>
    <row r="23" spans="1:11" x14ac:dyDescent="0.2">
      <c r="A23" s="2" t="s">
        <v>273</v>
      </c>
      <c r="B23" s="37" t="s">
        <v>364</v>
      </c>
      <c r="C23" s="2" t="s">
        <v>274</v>
      </c>
      <c r="D23" s="2" t="s">
        <v>120</v>
      </c>
      <c r="E23" s="38" t="s">
        <v>13</v>
      </c>
      <c r="F23" s="37">
        <v>1</v>
      </c>
      <c r="G23" s="78"/>
      <c r="H23" s="7">
        <f t="shared" si="0"/>
        <v>0</v>
      </c>
      <c r="I23" s="78"/>
      <c r="J23" s="7">
        <f t="shared" si="1"/>
        <v>0</v>
      </c>
      <c r="K23" s="7">
        <f t="shared" si="2"/>
        <v>0</v>
      </c>
    </row>
    <row r="24" spans="1:11" x14ac:dyDescent="0.2">
      <c r="A24" s="2" t="s">
        <v>283</v>
      </c>
      <c r="B24" s="37" t="s">
        <v>364</v>
      </c>
      <c r="C24" s="2" t="s">
        <v>284</v>
      </c>
      <c r="D24" s="2" t="s">
        <v>120</v>
      </c>
      <c r="E24" s="38" t="s">
        <v>13</v>
      </c>
      <c r="F24" s="37">
        <v>1</v>
      </c>
      <c r="G24" s="78"/>
      <c r="H24" s="7">
        <f t="shared" si="0"/>
        <v>0</v>
      </c>
      <c r="I24" s="78"/>
      <c r="J24" s="7">
        <f t="shared" si="1"/>
        <v>0</v>
      </c>
      <c r="K24" s="7">
        <f t="shared" si="2"/>
        <v>0</v>
      </c>
    </row>
    <row r="25" spans="1:11" x14ac:dyDescent="0.2">
      <c r="A25" s="2" t="s">
        <v>275</v>
      </c>
      <c r="B25" s="37" t="s">
        <v>364</v>
      </c>
      <c r="C25" s="2" t="s">
        <v>276</v>
      </c>
      <c r="D25" s="2" t="s">
        <v>120</v>
      </c>
      <c r="E25" s="38" t="s">
        <v>13</v>
      </c>
      <c r="F25" s="37">
        <v>1</v>
      </c>
      <c r="G25" s="78"/>
      <c r="H25" s="7">
        <f t="shared" si="0"/>
        <v>0</v>
      </c>
      <c r="I25" s="78"/>
      <c r="J25" s="7">
        <f t="shared" si="1"/>
        <v>0</v>
      </c>
      <c r="K25" s="7">
        <f t="shared" si="2"/>
        <v>0</v>
      </c>
    </row>
    <row r="26" spans="1:11" x14ac:dyDescent="0.2">
      <c r="A26" s="2" t="s">
        <v>277</v>
      </c>
      <c r="B26" s="37" t="s">
        <v>364</v>
      </c>
      <c r="C26" s="2" t="s">
        <v>278</v>
      </c>
      <c r="D26" s="2" t="s">
        <v>120</v>
      </c>
      <c r="E26" s="38" t="s">
        <v>13</v>
      </c>
      <c r="F26" s="37">
        <v>8</v>
      </c>
      <c r="G26" s="78"/>
      <c r="H26" s="7">
        <f t="shared" si="0"/>
        <v>0</v>
      </c>
      <c r="I26" s="78"/>
      <c r="J26" s="7">
        <f t="shared" si="1"/>
        <v>0</v>
      </c>
      <c r="K26" s="7">
        <f t="shared" si="2"/>
        <v>0</v>
      </c>
    </row>
    <row r="27" spans="1:11" x14ac:dyDescent="0.2">
      <c r="A27" s="2" t="s">
        <v>118</v>
      </c>
      <c r="B27" s="37" t="s">
        <v>364</v>
      </c>
      <c r="C27" s="2" t="s">
        <v>119</v>
      </c>
      <c r="D27" s="2" t="s">
        <v>120</v>
      </c>
      <c r="E27" s="38" t="s">
        <v>13</v>
      </c>
      <c r="F27" s="37">
        <v>1</v>
      </c>
      <c r="G27" s="78"/>
      <c r="H27" s="7">
        <f t="shared" si="0"/>
        <v>0</v>
      </c>
      <c r="I27" s="78"/>
      <c r="J27" s="7">
        <f t="shared" si="1"/>
        <v>0</v>
      </c>
      <c r="K27" s="7">
        <f t="shared" si="2"/>
        <v>0</v>
      </c>
    </row>
    <row r="28" spans="1:11" x14ac:dyDescent="0.2">
      <c r="A28" s="2" t="s">
        <v>279</v>
      </c>
      <c r="B28" s="37" t="s">
        <v>364</v>
      </c>
      <c r="C28" s="2" t="s">
        <v>280</v>
      </c>
      <c r="D28" s="2" t="s">
        <v>120</v>
      </c>
      <c r="E28" s="38" t="s">
        <v>13</v>
      </c>
      <c r="F28" s="37">
        <v>4</v>
      </c>
      <c r="G28" s="78"/>
      <c r="H28" s="7">
        <f t="shared" si="0"/>
        <v>0</v>
      </c>
      <c r="I28" s="78"/>
      <c r="J28" s="7">
        <f t="shared" si="1"/>
        <v>0</v>
      </c>
      <c r="K28" s="7">
        <f t="shared" si="2"/>
        <v>0</v>
      </c>
    </row>
    <row r="29" spans="1:11" x14ac:dyDescent="0.2">
      <c r="A29" s="2" t="s">
        <v>281</v>
      </c>
      <c r="B29" s="37" t="s">
        <v>364</v>
      </c>
      <c r="C29" s="2" t="s">
        <v>282</v>
      </c>
      <c r="D29" s="2" t="s">
        <v>120</v>
      </c>
      <c r="E29" s="38" t="s">
        <v>13</v>
      </c>
      <c r="F29" s="37">
        <v>2</v>
      </c>
      <c r="G29" s="78"/>
      <c r="H29" s="7">
        <f t="shared" si="0"/>
        <v>0</v>
      </c>
      <c r="I29" s="78"/>
      <c r="J29" s="7">
        <f t="shared" si="1"/>
        <v>0</v>
      </c>
      <c r="K29" s="7">
        <f t="shared" si="2"/>
        <v>0</v>
      </c>
    </row>
    <row r="30" spans="1:11" x14ac:dyDescent="0.2">
      <c r="A30" s="2" t="s">
        <v>589</v>
      </c>
      <c r="B30" s="37" t="s">
        <v>364</v>
      </c>
      <c r="C30" s="2" t="s">
        <v>588</v>
      </c>
      <c r="D30" s="2" t="s">
        <v>587</v>
      </c>
      <c r="E30" s="38" t="s">
        <v>13</v>
      </c>
      <c r="F30" s="37">
        <v>1</v>
      </c>
      <c r="G30" s="78"/>
      <c r="H30" s="7">
        <f t="shared" si="0"/>
        <v>0</v>
      </c>
      <c r="I30" s="78"/>
      <c r="J30" s="7">
        <f t="shared" si="1"/>
        <v>0</v>
      </c>
      <c r="K30" s="7">
        <f t="shared" si="2"/>
        <v>0</v>
      </c>
    </row>
    <row r="31" spans="1:11" x14ac:dyDescent="0.2">
      <c r="A31" s="2" t="s">
        <v>528</v>
      </c>
      <c r="B31" s="37" t="s">
        <v>364</v>
      </c>
      <c r="C31" s="2" t="s">
        <v>395</v>
      </c>
      <c r="D31" s="2" t="s">
        <v>287</v>
      </c>
      <c r="E31" s="38" t="s">
        <v>13</v>
      </c>
      <c r="F31" s="37">
        <v>1</v>
      </c>
      <c r="G31" s="78"/>
      <c r="H31" s="7">
        <f t="shared" si="0"/>
        <v>0</v>
      </c>
      <c r="I31" s="78"/>
      <c r="J31" s="7">
        <f t="shared" si="1"/>
        <v>0</v>
      </c>
      <c r="K31" s="7">
        <f t="shared" si="2"/>
        <v>0</v>
      </c>
    </row>
    <row r="32" spans="1:11" x14ac:dyDescent="0.2">
      <c r="A32" s="2" t="s">
        <v>34</v>
      </c>
      <c r="B32" s="37" t="s">
        <v>364</v>
      </c>
      <c r="C32" s="2" t="s">
        <v>35</v>
      </c>
      <c r="D32" s="2" t="s">
        <v>33</v>
      </c>
      <c r="E32" s="38" t="s">
        <v>13</v>
      </c>
      <c r="F32" s="37">
        <v>10</v>
      </c>
      <c r="G32" s="78"/>
      <c r="H32" s="7">
        <f t="shared" si="0"/>
        <v>0</v>
      </c>
      <c r="I32" s="78"/>
      <c r="J32" s="7">
        <f t="shared" si="1"/>
        <v>0</v>
      </c>
      <c r="K32" s="7">
        <f t="shared" si="2"/>
        <v>0</v>
      </c>
    </row>
    <row r="33" spans="1:11" x14ac:dyDescent="0.2">
      <c r="A33" s="2"/>
      <c r="B33" s="37" t="s">
        <v>364</v>
      </c>
      <c r="C33" s="2" t="s">
        <v>586</v>
      </c>
      <c r="D33" s="2" t="s">
        <v>262</v>
      </c>
      <c r="E33" s="38" t="s">
        <v>13</v>
      </c>
      <c r="F33" s="37">
        <v>30</v>
      </c>
      <c r="G33" s="78"/>
      <c r="H33" s="7">
        <f t="shared" si="0"/>
        <v>0</v>
      </c>
      <c r="I33" s="78"/>
      <c r="J33" s="7">
        <f t="shared" si="1"/>
        <v>0</v>
      </c>
      <c r="K33" s="7">
        <f t="shared" si="2"/>
        <v>0</v>
      </c>
    </row>
    <row r="34" spans="1:11" x14ac:dyDescent="0.2">
      <c r="A34" s="2" t="s">
        <v>585</v>
      </c>
      <c r="B34" s="37" t="s">
        <v>364</v>
      </c>
      <c r="C34" s="2" t="s">
        <v>584</v>
      </c>
      <c r="D34" s="2" t="s">
        <v>577</v>
      </c>
      <c r="E34" s="38" t="s">
        <v>13</v>
      </c>
      <c r="F34" s="37">
        <v>1</v>
      </c>
      <c r="G34" s="78"/>
      <c r="H34" s="7">
        <f t="shared" si="0"/>
        <v>0</v>
      </c>
      <c r="I34" s="78"/>
      <c r="J34" s="7">
        <f t="shared" si="1"/>
        <v>0</v>
      </c>
      <c r="K34" s="7">
        <f t="shared" si="2"/>
        <v>0</v>
      </c>
    </row>
    <row r="35" spans="1:11" x14ac:dyDescent="0.2">
      <c r="A35" s="2" t="s">
        <v>583</v>
      </c>
      <c r="B35" s="37" t="s">
        <v>364</v>
      </c>
      <c r="C35" s="2" t="s">
        <v>582</v>
      </c>
      <c r="D35" s="2" t="s">
        <v>577</v>
      </c>
      <c r="E35" s="38" t="s">
        <v>13</v>
      </c>
      <c r="F35" s="37">
        <v>3</v>
      </c>
      <c r="G35" s="78"/>
      <c r="H35" s="7">
        <f t="shared" si="0"/>
        <v>0</v>
      </c>
      <c r="I35" s="78"/>
      <c r="J35" s="7">
        <f t="shared" si="1"/>
        <v>0</v>
      </c>
      <c r="K35" s="7">
        <f t="shared" si="2"/>
        <v>0</v>
      </c>
    </row>
    <row r="36" spans="1:11" x14ac:dyDescent="0.2">
      <c r="A36" s="2" t="s">
        <v>581</v>
      </c>
      <c r="B36" s="37" t="s">
        <v>364</v>
      </c>
      <c r="C36" s="2" t="s">
        <v>580</v>
      </c>
      <c r="D36" s="2" t="s">
        <v>577</v>
      </c>
      <c r="E36" s="38" t="s">
        <v>13</v>
      </c>
      <c r="F36" s="37">
        <v>1</v>
      </c>
      <c r="G36" s="78"/>
      <c r="H36" s="7">
        <f t="shared" si="0"/>
        <v>0</v>
      </c>
      <c r="I36" s="78"/>
      <c r="J36" s="7">
        <f t="shared" si="1"/>
        <v>0</v>
      </c>
      <c r="K36" s="7">
        <f t="shared" si="2"/>
        <v>0</v>
      </c>
    </row>
    <row r="37" spans="1:11" x14ac:dyDescent="0.2">
      <c r="A37" s="2" t="s">
        <v>579</v>
      </c>
      <c r="B37" s="37" t="s">
        <v>364</v>
      </c>
      <c r="C37" s="2" t="s">
        <v>578</v>
      </c>
      <c r="D37" s="2" t="s">
        <v>577</v>
      </c>
      <c r="E37" s="38" t="s">
        <v>13</v>
      </c>
      <c r="F37" s="37">
        <v>3</v>
      </c>
      <c r="G37" s="78"/>
      <c r="H37" s="7">
        <f t="shared" si="0"/>
        <v>0</v>
      </c>
      <c r="I37" s="78"/>
      <c r="J37" s="7">
        <f t="shared" si="1"/>
        <v>0</v>
      </c>
      <c r="K37" s="7">
        <f t="shared" si="2"/>
        <v>0</v>
      </c>
    </row>
    <row r="38" spans="1:11" x14ac:dyDescent="0.2">
      <c r="A38" s="2" t="s">
        <v>576</v>
      </c>
      <c r="B38" s="37" t="s">
        <v>364</v>
      </c>
      <c r="C38" s="2" t="s">
        <v>575</v>
      </c>
      <c r="D38" s="2" t="s">
        <v>450</v>
      </c>
      <c r="E38" s="38" t="s">
        <v>13</v>
      </c>
      <c r="F38" s="37">
        <v>3</v>
      </c>
      <c r="G38" s="78"/>
      <c r="H38" s="7">
        <f t="shared" si="0"/>
        <v>0</v>
      </c>
      <c r="I38" s="78"/>
      <c r="J38" s="7">
        <f t="shared" si="1"/>
        <v>0</v>
      </c>
      <c r="K38" s="7">
        <f t="shared" si="2"/>
        <v>0</v>
      </c>
    </row>
    <row r="39" spans="1:11" x14ac:dyDescent="0.2">
      <c r="A39" s="2" t="s">
        <v>574</v>
      </c>
      <c r="B39" s="37" t="s">
        <v>364</v>
      </c>
      <c r="C39" s="2" t="s">
        <v>573</v>
      </c>
      <c r="D39" s="2" t="s">
        <v>450</v>
      </c>
      <c r="E39" s="38" t="s">
        <v>13</v>
      </c>
      <c r="F39" s="37">
        <v>4</v>
      </c>
      <c r="G39" s="78"/>
      <c r="H39" s="7">
        <f t="shared" si="0"/>
        <v>0</v>
      </c>
      <c r="I39" s="78"/>
      <c r="J39" s="7">
        <f t="shared" si="1"/>
        <v>0</v>
      </c>
      <c r="K39" s="7">
        <f t="shared" si="2"/>
        <v>0</v>
      </c>
    </row>
    <row r="40" spans="1:11" x14ac:dyDescent="0.2">
      <c r="A40" s="2" t="s">
        <v>572</v>
      </c>
      <c r="B40" s="37" t="s">
        <v>364</v>
      </c>
      <c r="C40" s="2" t="s">
        <v>571</v>
      </c>
      <c r="D40" s="2" t="s">
        <v>450</v>
      </c>
      <c r="E40" s="38" t="s">
        <v>13</v>
      </c>
      <c r="F40" s="37">
        <v>3</v>
      </c>
      <c r="G40" s="78"/>
      <c r="H40" s="7">
        <f t="shared" si="0"/>
        <v>0</v>
      </c>
      <c r="I40" s="78"/>
      <c r="J40" s="7">
        <f t="shared" si="1"/>
        <v>0</v>
      </c>
      <c r="K40" s="7">
        <f t="shared" si="2"/>
        <v>0</v>
      </c>
    </row>
    <row r="41" spans="1:11" x14ac:dyDescent="0.2">
      <c r="A41" s="14" t="s">
        <v>291</v>
      </c>
      <c r="B41" s="37" t="s">
        <v>364</v>
      </c>
      <c r="C41" s="2" t="s">
        <v>292</v>
      </c>
      <c r="D41" s="2" t="s">
        <v>293</v>
      </c>
      <c r="E41" s="38" t="s">
        <v>13</v>
      </c>
      <c r="F41" s="37">
        <v>1</v>
      </c>
      <c r="G41" s="78"/>
      <c r="H41" s="7">
        <f t="shared" si="0"/>
        <v>0</v>
      </c>
      <c r="I41" s="78"/>
      <c r="J41" s="7">
        <f t="shared" si="1"/>
        <v>0</v>
      </c>
      <c r="K41" s="7">
        <f t="shared" si="2"/>
        <v>0</v>
      </c>
    </row>
    <row r="42" spans="1:11" x14ac:dyDescent="0.2">
      <c r="A42" s="14" t="s">
        <v>570</v>
      </c>
      <c r="B42" s="37" t="s">
        <v>364</v>
      </c>
      <c r="C42" s="42" t="s">
        <v>569</v>
      </c>
      <c r="D42" s="42" t="s">
        <v>568</v>
      </c>
      <c r="E42" s="38" t="s">
        <v>13</v>
      </c>
      <c r="F42" s="37">
        <v>10</v>
      </c>
      <c r="G42" s="78"/>
      <c r="H42" s="7">
        <f t="shared" si="0"/>
        <v>0</v>
      </c>
      <c r="I42" s="78"/>
      <c r="J42" s="7">
        <f t="shared" si="1"/>
        <v>0</v>
      </c>
      <c r="K42" s="7">
        <f t="shared" si="2"/>
        <v>0</v>
      </c>
    </row>
    <row r="43" spans="1:11" x14ac:dyDescent="0.2">
      <c r="A43" s="2" t="s">
        <v>294</v>
      </c>
      <c r="B43" s="37" t="s">
        <v>364</v>
      </c>
      <c r="C43" s="2" t="s">
        <v>295</v>
      </c>
      <c r="D43" s="2" t="s">
        <v>296</v>
      </c>
      <c r="E43" s="38" t="s">
        <v>13</v>
      </c>
      <c r="F43" s="37">
        <v>4</v>
      </c>
      <c r="G43" s="78"/>
      <c r="H43" s="7">
        <f t="shared" si="0"/>
        <v>0</v>
      </c>
      <c r="I43" s="78"/>
      <c r="J43" s="7">
        <f t="shared" si="1"/>
        <v>0</v>
      </c>
      <c r="K43" s="7">
        <f t="shared" si="2"/>
        <v>0</v>
      </c>
    </row>
    <row r="44" spans="1:11" x14ac:dyDescent="0.2">
      <c r="A44" s="24" t="s">
        <v>303</v>
      </c>
      <c r="B44" s="37" t="s">
        <v>364</v>
      </c>
      <c r="C44" s="24" t="s">
        <v>304</v>
      </c>
      <c r="D44" s="24" t="s">
        <v>305</v>
      </c>
      <c r="E44" s="33" t="s">
        <v>13</v>
      </c>
      <c r="F44" s="32">
        <v>1</v>
      </c>
      <c r="G44" s="80"/>
      <c r="H44" s="28">
        <f t="shared" si="0"/>
        <v>0</v>
      </c>
      <c r="I44" s="80"/>
      <c r="J44" s="28">
        <f t="shared" si="1"/>
        <v>0</v>
      </c>
      <c r="K44" s="28">
        <f t="shared" si="2"/>
        <v>0</v>
      </c>
    </row>
    <row r="45" spans="1:11" x14ac:dyDescent="0.2">
      <c r="A45" s="2"/>
      <c r="B45" s="37"/>
      <c r="C45" s="3" t="s">
        <v>302</v>
      </c>
      <c r="D45" s="3" t="s">
        <v>520</v>
      </c>
      <c r="E45" s="38" t="s">
        <v>13</v>
      </c>
      <c r="F45" s="37">
        <v>3</v>
      </c>
      <c r="G45" s="78"/>
      <c r="H45" s="7">
        <f t="shared" si="0"/>
        <v>0</v>
      </c>
      <c r="I45" s="78"/>
      <c r="J45" s="7">
        <f t="shared" si="1"/>
        <v>0</v>
      </c>
      <c r="K45" s="7">
        <f t="shared" si="2"/>
        <v>0</v>
      </c>
    </row>
    <row r="46" spans="1:11" x14ac:dyDescent="0.2">
      <c r="A46" s="2"/>
      <c r="B46" s="37"/>
      <c r="C46" s="3" t="s">
        <v>302</v>
      </c>
      <c r="D46" s="3" t="s">
        <v>521</v>
      </c>
      <c r="E46" s="38" t="s">
        <v>13</v>
      </c>
      <c r="F46" s="37">
        <v>16</v>
      </c>
      <c r="G46" s="78"/>
      <c r="H46" s="7">
        <f t="shared" si="0"/>
        <v>0</v>
      </c>
      <c r="I46" s="78"/>
      <c r="J46" s="7">
        <f t="shared" si="1"/>
        <v>0</v>
      </c>
      <c r="K46" s="7">
        <f t="shared" si="2"/>
        <v>0</v>
      </c>
    </row>
    <row r="47" spans="1:11" x14ac:dyDescent="0.2">
      <c r="A47" s="2"/>
      <c r="B47" s="37"/>
      <c r="C47" s="3" t="s">
        <v>302</v>
      </c>
      <c r="D47" s="3" t="s">
        <v>567</v>
      </c>
      <c r="E47" s="38" t="s">
        <v>13</v>
      </c>
      <c r="F47" s="37">
        <v>16</v>
      </c>
      <c r="G47" s="78"/>
      <c r="H47" s="7">
        <f t="shared" si="0"/>
        <v>0</v>
      </c>
      <c r="I47" s="78"/>
      <c r="J47" s="7">
        <f t="shared" si="1"/>
        <v>0</v>
      </c>
      <c r="K47" s="7">
        <f t="shared" si="2"/>
        <v>0</v>
      </c>
    </row>
    <row r="48" spans="1:11" x14ac:dyDescent="0.2">
      <c r="A48" s="2"/>
      <c r="B48" s="37"/>
      <c r="C48" s="3" t="s">
        <v>517</v>
      </c>
      <c r="D48" s="3" t="s">
        <v>519</v>
      </c>
      <c r="E48" s="38" t="s">
        <v>13</v>
      </c>
      <c r="F48" s="44">
        <v>16</v>
      </c>
      <c r="G48" s="78"/>
      <c r="H48" s="7">
        <f t="shared" si="0"/>
        <v>0</v>
      </c>
      <c r="I48" s="78"/>
      <c r="J48" s="7">
        <f t="shared" si="1"/>
        <v>0</v>
      </c>
      <c r="K48" s="7">
        <f t="shared" si="2"/>
        <v>0</v>
      </c>
    </row>
    <row r="49" spans="1:11" x14ac:dyDescent="0.2">
      <c r="A49" s="2"/>
      <c r="B49" s="37"/>
      <c r="C49" s="3" t="s">
        <v>517</v>
      </c>
      <c r="D49" s="3" t="s">
        <v>518</v>
      </c>
      <c r="E49" s="38" t="s">
        <v>13</v>
      </c>
      <c r="F49" s="37">
        <v>16</v>
      </c>
      <c r="G49" s="78"/>
      <c r="H49" s="7">
        <f t="shared" si="0"/>
        <v>0</v>
      </c>
      <c r="I49" s="78"/>
      <c r="J49" s="7">
        <f t="shared" si="1"/>
        <v>0</v>
      </c>
      <c r="K49" s="7">
        <f t="shared" si="2"/>
        <v>0</v>
      </c>
    </row>
    <row r="50" spans="1:11" x14ac:dyDescent="0.2">
      <c r="A50" s="2"/>
      <c r="B50" s="37"/>
      <c r="C50" s="2" t="s">
        <v>204</v>
      </c>
      <c r="D50" s="3" t="s">
        <v>566</v>
      </c>
      <c r="E50" s="38" t="s">
        <v>45</v>
      </c>
      <c r="F50" s="38">
        <v>15</v>
      </c>
      <c r="G50" s="78"/>
      <c r="H50" s="7">
        <f t="shared" si="0"/>
        <v>0</v>
      </c>
      <c r="I50" s="78"/>
      <c r="J50" s="7">
        <f t="shared" si="1"/>
        <v>0</v>
      </c>
      <c r="K50" s="7">
        <f t="shared" si="2"/>
        <v>0</v>
      </c>
    </row>
    <row r="51" spans="1:11" x14ac:dyDescent="0.2">
      <c r="A51" s="3"/>
      <c r="B51" s="38"/>
      <c r="C51" s="3" t="s">
        <v>162</v>
      </c>
      <c r="D51" s="3" t="s">
        <v>426</v>
      </c>
      <c r="E51" s="38" t="s">
        <v>45</v>
      </c>
      <c r="F51" s="37">
        <v>10</v>
      </c>
      <c r="G51" s="78"/>
      <c r="H51" s="63">
        <f t="shared" si="0"/>
        <v>0</v>
      </c>
      <c r="I51" s="78"/>
      <c r="J51" s="63">
        <f t="shared" si="1"/>
        <v>0</v>
      </c>
      <c r="K51" s="63">
        <f t="shared" si="2"/>
        <v>0</v>
      </c>
    </row>
    <row r="52" spans="1:11" x14ac:dyDescent="0.2">
      <c r="A52" s="3"/>
      <c r="B52" s="38"/>
      <c r="C52" s="3" t="s">
        <v>162</v>
      </c>
      <c r="D52" s="3" t="s">
        <v>341</v>
      </c>
      <c r="E52" s="38" t="s">
        <v>45</v>
      </c>
      <c r="F52" s="37">
        <v>20</v>
      </c>
      <c r="G52" s="78"/>
      <c r="H52" s="63">
        <f t="shared" si="0"/>
        <v>0</v>
      </c>
      <c r="I52" s="78"/>
      <c r="J52" s="63">
        <f t="shared" si="1"/>
        <v>0</v>
      </c>
      <c r="K52" s="63">
        <f t="shared" si="2"/>
        <v>0</v>
      </c>
    </row>
    <row r="53" spans="1:11" x14ac:dyDescent="0.2">
      <c r="A53" s="3"/>
      <c r="B53" s="38"/>
      <c r="C53" s="3" t="s">
        <v>162</v>
      </c>
      <c r="D53" s="3" t="s">
        <v>346</v>
      </c>
      <c r="E53" s="38" t="s">
        <v>45</v>
      </c>
      <c r="F53" s="37">
        <v>20</v>
      </c>
      <c r="G53" s="78"/>
      <c r="H53" s="63">
        <f t="shared" si="0"/>
        <v>0</v>
      </c>
      <c r="I53" s="78"/>
      <c r="J53" s="63">
        <f t="shared" si="1"/>
        <v>0</v>
      </c>
      <c r="K53" s="63">
        <f t="shared" si="2"/>
        <v>0</v>
      </c>
    </row>
    <row r="54" spans="1:11" x14ac:dyDescent="0.2">
      <c r="A54" s="3"/>
      <c r="B54" s="38"/>
      <c r="C54" s="3" t="s">
        <v>162</v>
      </c>
      <c r="D54" s="3" t="s">
        <v>427</v>
      </c>
      <c r="E54" s="38" t="s">
        <v>45</v>
      </c>
      <c r="F54" s="37">
        <v>20</v>
      </c>
      <c r="G54" s="78"/>
      <c r="H54" s="63">
        <f t="shared" si="0"/>
        <v>0</v>
      </c>
      <c r="I54" s="78"/>
      <c r="J54" s="63">
        <f t="shared" si="1"/>
        <v>0</v>
      </c>
      <c r="K54" s="63">
        <f t="shared" si="2"/>
        <v>0</v>
      </c>
    </row>
    <row r="55" spans="1:11" x14ac:dyDescent="0.2">
      <c r="A55" s="3"/>
      <c r="B55" s="38"/>
      <c r="C55" s="3" t="s">
        <v>162</v>
      </c>
      <c r="D55" s="3" t="s">
        <v>348</v>
      </c>
      <c r="E55" s="38" t="s">
        <v>45</v>
      </c>
      <c r="F55" s="37">
        <v>20</v>
      </c>
      <c r="G55" s="78"/>
      <c r="H55" s="63">
        <f t="shared" si="0"/>
        <v>0</v>
      </c>
      <c r="I55" s="78"/>
      <c r="J55" s="63">
        <f t="shared" si="1"/>
        <v>0</v>
      </c>
      <c r="K55" s="63">
        <f t="shared" si="2"/>
        <v>0</v>
      </c>
    </row>
    <row r="56" spans="1:11" x14ac:dyDescent="0.2">
      <c r="A56" s="3"/>
      <c r="B56" s="38"/>
      <c r="C56" s="3" t="s">
        <v>162</v>
      </c>
      <c r="D56" s="3" t="s">
        <v>349</v>
      </c>
      <c r="E56" s="38" t="s">
        <v>45</v>
      </c>
      <c r="F56" s="37">
        <v>20</v>
      </c>
      <c r="G56" s="78"/>
      <c r="H56" s="63">
        <f t="shared" si="0"/>
        <v>0</v>
      </c>
      <c r="I56" s="78"/>
      <c r="J56" s="63">
        <f t="shared" si="1"/>
        <v>0</v>
      </c>
      <c r="K56" s="63">
        <f t="shared" si="2"/>
        <v>0</v>
      </c>
    </row>
    <row r="57" spans="1:11" x14ac:dyDescent="0.2">
      <c r="A57" s="3"/>
      <c r="B57" s="38"/>
      <c r="C57" s="3" t="s">
        <v>162</v>
      </c>
      <c r="D57" s="3" t="s">
        <v>428</v>
      </c>
      <c r="E57" s="38" t="s">
        <v>45</v>
      </c>
      <c r="F57" s="37">
        <v>20</v>
      </c>
      <c r="G57" s="78"/>
      <c r="H57" s="63">
        <f t="shared" si="0"/>
        <v>0</v>
      </c>
      <c r="I57" s="78"/>
      <c r="J57" s="63">
        <f t="shared" si="1"/>
        <v>0</v>
      </c>
      <c r="K57" s="63">
        <f t="shared" si="2"/>
        <v>0</v>
      </c>
    </row>
    <row r="58" spans="1:11" x14ac:dyDescent="0.2">
      <c r="A58" s="3"/>
      <c r="B58" s="38"/>
      <c r="C58" s="3" t="s">
        <v>162</v>
      </c>
      <c r="D58" s="3" t="s">
        <v>351</v>
      </c>
      <c r="E58" s="38" t="s">
        <v>45</v>
      </c>
      <c r="F58" s="37">
        <v>40</v>
      </c>
      <c r="G58" s="78"/>
      <c r="H58" s="63">
        <f t="shared" si="0"/>
        <v>0</v>
      </c>
      <c r="I58" s="78"/>
      <c r="J58" s="63">
        <f t="shared" si="1"/>
        <v>0</v>
      </c>
      <c r="K58" s="63">
        <f t="shared" si="2"/>
        <v>0</v>
      </c>
    </row>
    <row r="59" spans="1:11" x14ac:dyDescent="0.2">
      <c r="A59" s="3"/>
      <c r="B59" s="38"/>
      <c r="C59" s="3" t="s">
        <v>162</v>
      </c>
      <c r="D59" s="3" t="s">
        <v>429</v>
      </c>
      <c r="E59" s="38" t="s">
        <v>45</v>
      </c>
      <c r="F59" s="37">
        <v>300</v>
      </c>
      <c r="G59" s="78"/>
      <c r="H59" s="63">
        <f t="shared" si="0"/>
        <v>0</v>
      </c>
      <c r="I59" s="78"/>
      <c r="J59" s="63">
        <f t="shared" si="1"/>
        <v>0</v>
      </c>
      <c r="K59" s="63">
        <f t="shared" si="2"/>
        <v>0</v>
      </c>
    </row>
    <row r="60" spans="1:11" x14ac:dyDescent="0.2">
      <c r="A60" s="4"/>
      <c r="B60" s="39"/>
      <c r="C60" s="3" t="s">
        <v>162</v>
      </c>
      <c r="D60" s="3" t="s">
        <v>430</v>
      </c>
      <c r="E60" s="38" t="s">
        <v>45</v>
      </c>
      <c r="F60" s="37">
        <v>200</v>
      </c>
      <c r="G60" s="78"/>
      <c r="H60" s="63">
        <f t="shared" si="0"/>
        <v>0</v>
      </c>
      <c r="I60" s="78"/>
      <c r="J60" s="63">
        <f t="shared" si="1"/>
        <v>0</v>
      </c>
      <c r="K60" s="63">
        <f t="shared" si="2"/>
        <v>0</v>
      </c>
    </row>
    <row r="61" spans="1:11" x14ac:dyDescent="0.2">
      <c r="A61" s="2"/>
      <c r="B61" s="37"/>
      <c r="C61" s="42" t="s">
        <v>507</v>
      </c>
      <c r="D61" s="3" t="s">
        <v>506</v>
      </c>
      <c r="E61" s="38" t="s">
        <v>11</v>
      </c>
      <c r="F61" s="37">
        <v>1</v>
      </c>
      <c r="G61" s="78"/>
      <c r="H61" s="63">
        <f t="shared" si="0"/>
        <v>0</v>
      </c>
      <c r="I61" s="78"/>
      <c r="J61" s="63">
        <f t="shared" si="1"/>
        <v>0</v>
      </c>
      <c r="K61" s="63">
        <f t="shared" si="2"/>
        <v>0</v>
      </c>
    </row>
    <row r="62" spans="1:11" x14ac:dyDescent="0.2">
      <c r="A62" s="3"/>
      <c r="B62" s="38"/>
      <c r="C62" s="24" t="s">
        <v>192</v>
      </c>
      <c r="D62" s="24" t="s">
        <v>193</v>
      </c>
      <c r="E62" s="33" t="s">
        <v>13</v>
      </c>
      <c r="F62" s="33">
        <v>500</v>
      </c>
      <c r="G62" s="78"/>
      <c r="H62" s="63">
        <f t="shared" si="0"/>
        <v>0</v>
      </c>
      <c r="I62" s="78"/>
      <c r="J62" s="63">
        <f t="shared" si="1"/>
        <v>0</v>
      </c>
      <c r="K62" s="63">
        <f t="shared" si="2"/>
        <v>0</v>
      </c>
    </row>
    <row r="63" spans="1:11" x14ac:dyDescent="0.2">
      <c r="A63" s="3"/>
      <c r="B63" s="38"/>
      <c r="C63" s="24" t="s">
        <v>195</v>
      </c>
      <c r="D63" s="14" t="s">
        <v>196</v>
      </c>
      <c r="E63" s="33" t="s">
        <v>13</v>
      </c>
      <c r="F63" s="33">
        <v>50</v>
      </c>
      <c r="G63" s="80"/>
      <c r="H63" s="28">
        <f t="shared" si="0"/>
        <v>0</v>
      </c>
      <c r="I63" s="80"/>
      <c r="J63" s="28">
        <f t="shared" si="1"/>
        <v>0</v>
      </c>
      <c r="K63" s="28">
        <f t="shared" si="2"/>
        <v>0</v>
      </c>
    </row>
    <row r="64" spans="1:11" x14ac:dyDescent="0.2">
      <c r="A64" s="3"/>
      <c r="B64" s="38"/>
      <c r="C64" s="3"/>
      <c r="D64" s="14" t="s">
        <v>194</v>
      </c>
      <c r="E64" s="33" t="s">
        <v>11</v>
      </c>
      <c r="F64" s="33">
        <v>1</v>
      </c>
      <c r="G64" s="80"/>
      <c r="H64" s="28">
        <f t="shared" si="0"/>
        <v>0</v>
      </c>
      <c r="I64" s="80"/>
      <c r="J64" s="28">
        <f t="shared" si="1"/>
        <v>0</v>
      </c>
      <c r="K64" s="28">
        <f t="shared" si="2"/>
        <v>0</v>
      </c>
    </row>
    <row r="65" spans="1:11" x14ac:dyDescent="0.2">
      <c r="A65" s="3"/>
      <c r="B65" s="38"/>
      <c r="C65" s="24" t="s">
        <v>198</v>
      </c>
      <c r="D65" s="24"/>
      <c r="E65" s="33" t="s">
        <v>11</v>
      </c>
      <c r="F65" s="33">
        <v>1</v>
      </c>
      <c r="G65" s="80"/>
      <c r="H65" s="28">
        <f t="shared" si="0"/>
        <v>0</v>
      </c>
      <c r="I65" s="80"/>
      <c r="J65" s="28">
        <f t="shared" si="1"/>
        <v>0</v>
      </c>
      <c r="K65" s="28">
        <f t="shared" si="2"/>
        <v>0</v>
      </c>
    </row>
    <row r="66" spans="1:11" x14ac:dyDescent="0.2">
      <c r="A66" s="3"/>
      <c r="B66" s="38"/>
      <c r="C66" s="3"/>
      <c r="D66" s="3" t="s">
        <v>632</v>
      </c>
      <c r="E66" s="38" t="s">
        <v>11</v>
      </c>
      <c r="F66" s="20">
        <v>1</v>
      </c>
      <c r="G66" s="78"/>
      <c r="H66" s="7">
        <f t="shared" si="0"/>
        <v>0</v>
      </c>
      <c r="I66" s="78"/>
      <c r="J66" s="7">
        <f t="shared" si="1"/>
        <v>0</v>
      </c>
      <c r="K66" s="7">
        <f t="shared" si="2"/>
        <v>0</v>
      </c>
    </row>
    <row r="67" spans="1:11" x14ac:dyDescent="0.2">
      <c r="H67" s="47">
        <f>SUM(H13:H65)</f>
        <v>0</v>
      </c>
      <c r="I67" s="48"/>
      <c r="J67" s="47">
        <f>SUM(J13:J65)</f>
        <v>0</v>
      </c>
      <c r="K67" s="47">
        <f>SUM(K13:K65)</f>
        <v>0</v>
      </c>
    </row>
    <row r="68" spans="1:11" x14ac:dyDescent="0.2">
      <c r="C68" s="6" t="s">
        <v>46</v>
      </c>
    </row>
    <row r="69" spans="1:11" x14ac:dyDescent="0.2">
      <c r="A69" s="12">
        <v>1</v>
      </c>
      <c r="B69" s="16"/>
      <c r="C69" s="134" t="s">
        <v>61</v>
      </c>
      <c r="D69" s="135"/>
      <c r="E69" s="38" t="s">
        <v>11</v>
      </c>
      <c r="F69" s="38">
        <v>1</v>
      </c>
      <c r="G69" s="7"/>
      <c r="H69" s="38"/>
      <c r="I69" s="7"/>
      <c r="J69" s="78"/>
      <c r="K69" s="7">
        <f>J69*F69</f>
        <v>0</v>
      </c>
    </row>
    <row r="70" spans="1:11" x14ac:dyDescent="0.2">
      <c r="A70" s="12">
        <v>2</v>
      </c>
      <c r="B70" s="16"/>
      <c r="C70" s="134" t="s">
        <v>47</v>
      </c>
      <c r="D70" s="136"/>
      <c r="E70" s="38" t="s">
        <v>11</v>
      </c>
      <c r="F70" s="38"/>
      <c r="G70" s="7"/>
      <c r="H70" s="38"/>
      <c r="I70" s="7"/>
      <c r="J70" s="7"/>
      <c r="K70" s="7">
        <f>K8</f>
        <v>0</v>
      </c>
    </row>
    <row r="71" spans="1:11" x14ac:dyDescent="0.2">
      <c r="A71" s="12">
        <v>3</v>
      </c>
      <c r="B71" s="16"/>
      <c r="C71" s="134" t="s">
        <v>48</v>
      </c>
      <c r="D71" s="135"/>
      <c r="E71" s="38" t="s">
        <v>11</v>
      </c>
      <c r="F71" s="38"/>
      <c r="G71" s="7"/>
      <c r="H71" s="38"/>
      <c r="I71" s="7"/>
      <c r="J71" s="7"/>
      <c r="K71" s="7">
        <f>J67</f>
        <v>0</v>
      </c>
    </row>
    <row r="72" spans="1:11" x14ac:dyDescent="0.2">
      <c r="A72" s="12">
        <v>4</v>
      </c>
      <c r="B72" s="16"/>
      <c r="C72" s="134" t="s">
        <v>49</v>
      </c>
      <c r="D72" s="135"/>
      <c r="E72" s="38" t="s">
        <v>11</v>
      </c>
      <c r="F72" s="38"/>
      <c r="G72" s="7"/>
      <c r="H72" s="38"/>
      <c r="I72" s="7"/>
      <c r="J72" s="7"/>
      <c r="K72" s="7">
        <f>H67</f>
        <v>0</v>
      </c>
    </row>
    <row r="73" spans="1:11" x14ac:dyDescent="0.2">
      <c r="A73" s="12">
        <v>5</v>
      </c>
      <c r="B73" s="16"/>
      <c r="C73" s="134" t="s">
        <v>218</v>
      </c>
      <c r="D73" s="135"/>
      <c r="E73" s="38" t="s">
        <v>11</v>
      </c>
      <c r="F73" s="41">
        <v>0.05</v>
      </c>
      <c r="G73" s="7"/>
      <c r="H73" s="38"/>
      <c r="I73" s="7"/>
      <c r="J73" s="7"/>
      <c r="K73" s="7">
        <f>H67*F73</f>
        <v>0</v>
      </c>
    </row>
    <row r="74" spans="1:11" s="22" customFormat="1" x14ac:dyDescent="0.2">
      <c r="A74" s="27">
        <v>6</v>
      </c>
      <c r="B74" s="30"/>
      <c r="C74" s="152" t="s">
        <v>50</v>
      </c>
      <c r="D74" s="153"/>
      <c r="E74" s="38" t="s">
        <v>217</v>
      </c>
      <c r="F74" s="20">
        <v>10</v>
      </c>
      <c r="G74" s="28"/>
      <c r="H74" s="33"/>
      <c r="I74" s="28"/>
      <c r="J74" s="80"/>
      <c r="K74" s="28">
        <f>J74*F74</f>
        <v>0</v>
      </c>
    </row>
    <row r="75" spans="1:11" s="22" customFormat="1" x14ac:dyDescent="0.2">
      <c r="A75" s="12">
        <v>7</v>
      </c>
      <c r="B75" s="16"/>
      <c r="C75" s="134" t="s">
        <v>219</v>
      </c>
      <c r="D75" s="136"/>
      <c r="E75" s="38" t="s">
        <v>11</v>
      </c>
      <c r="F75" s="21">
        <v>0.05</v>
      </c>
      <c r="G75" s="7"/>
      <c r="H75" s="38"/>
      <c r="I75" s="7"/>
      <c r="J75" s="7"/>
      <c r="K75" s="7">
        <f>F75*J67</f>
        <v>0</v>
      </c>
    </row>
    <row r="76" spans="1:11" s="22" customFormat="1" x14ac:dyDescent="0.2">
      <c r="A76" s="12">
        <v>8</v>
      </c>
      <c r="B76" s="16"/>
      <c r="C76" s="134" t="s">
        <v>214</v>
      </c>
      <c r="D76" s="136"/>
      <c r="E76" s="38" t="s">
        <v>11</v>
      </c>
      <c r="F76" s="21">
        <v>0.03</v>
      </c>
      <c r="G76" s="7"/>
      <c r="H76" s="38"/>
      <c r="I76" s="7"/>
      <c r="J76" s="7"/>
      <c r="K76" s="7">
        <f>F76*H67</f>
        <v>0</v>
      </c>
    </row>
    <row r="77" spans="1:11" s="22" customFormat="1" x14ac:dyDescent="0.2">
      <c r="A77" s="12">
        <v>9</v>
      </c>
      <c r="B77" s="16"/>
      <c r="C77" s="134" t="s">
        <v>215</v>
      </c>
      <c r="D77" s="136"/>
      <c r="E77" s="38" t="s">
        <v>11</v>
      </c>
      <c r="F77" s="21">
        <v>0.03</v>
      </c>
      <c r="G77" s="7"/>
      <c r="H77" s="38"/>
      <c r="I77" s="7"/>
      <c r="J77" s="7"/>
      <c r="K77" s="7">
        <f>F77*H67</f>
        <v>0</v>
      </c>
    </row>
    <row r="78" spans="1:11" s="22" customFormat="1" x14ac:dyDescent="0.2">
      <c r="A78" s="12">
        <v>10</v>
      </c>
      <c r="B78" s="16"/>
      <c r="C78" s="134" t="s">
        <v>216</v>
      </c>
      <c r="D78" s="136"/>
      <c r="E78" s="38" t="s">
        <v>11</v>
      </c>
      <c r="F78" s="21">
        <v>0.06</v>
      </c>
      <c r="G78" s="7"/>
      <c r="H78" s="38"/>
      <c r="I78" s="7"/>
      <c r="J78" s="7"/>
      <c r="K78" s="7">
        <f>F78*J67</f>
        <v>0</v>
      </c>
    </row>
    <row r="79" spans="1:11" s="22" customFormat="1" x14ac:dyDescent="0.2">
      <c r="A79" s="12">
        <v>11</v>
      </c>
      <c r="B79" s="16"/>
      <c r="C79" s="134" t="s">
        <v>220</v>
      </c>
      <c r="D79" s="135"/>
      <c r="E79" s="38" t="s">
        <v>217</v>
      </c>
      <c r="F79" s="20">
        <v>10</v>
      </c>
      <c r="G79" s="7"/>
      <c r="H79" s="38"/>
      <c r="I79" s="7"/>
      <c r="J79" s="78"/>
      <c r="K79" s="7">
        <f>J79*F79</f>
        <v>0</v>
      </c>
    </row>
    <row r="80" spans="1:11" s="22" customFormat="1" x14ac:dyDescent="0.2">
      <c r="A80" s="12">
        <v>12</v>
      </c>
      <c r="B80" s="16"/>
      <c r="C80" s="134" t="s">
        <v>51</v>
      </c>
      <c r="D80" s="136"/>
      <c r="E80" s="38" t="s">
        <v>217</v>
      </c>
      <c r="F80" s="20">
        <v>10</v>
      </c>
      <c r="G80" s="7"/>
      <c r="H80" s="38"/>
      <c r="I80" s="7"/>
      <c r="J80" s="78"/>
      <c r="K80" s="7">
        <f>J80*F80</f>
        <v>0</v>
      </c>
    </row>
    <row r="81" spans="1:11" s="22" customFormat="1" x14ac:dyDescent="0.2">
      <c r="A81" s="12">
        <v>13</v>
      </c>
      <c r="B81" s="16"/>
      <c r="C81" s="134" t="s">
        <v>221</v>
      </c>
      <c r="D81" s="136"/>
      <c r="E81" s="38" t="s">
        <v>217</v>
      </c>
      <c r="F81" s="20">
        <v>16</v>
      </c>
      <c r="G81" s="7"/>
      <c r="H81" s="38"/>
      <c r="I81" s="7"/>
      <c r="J81" s="78"/>
      <c r="K81" s="7">
        <f>J81*F81</f>
        <v>0</v>
      </c>
    </row>
    <row r="82" spans="1:11" s="22" customFormat="1" x14ac:dyDescent="0.2">
      <c r="A82" s="12">
        <v>14</v>
      </c>
      <c r="B82" s="12"/>
      <c r="C82" s="8" t="s">
        <v>53</v>
      </c>
      <c r="D82" s="11"/>
      <c r="E82" s="38" t="s">
        <v>11</v>
      </c>
      <c r="F82" s="20">
        <v>1</v>
      </c>
      <c r="G82" s="7"/>
      <c r="H82" s="38"/>
      <c r="I82" s="7"/>
      <c r="J82" s="78"/>
      <c r="K82" s="7">
        <f>J82*F82</f>
        <v>0</v>
      </c>
    </row>
    <row r="83" spans="1:11" s="22" customFormat="1" x14ac:dyDescent="0.2">
      <c r="B83" s="34"/>
      <c r="C83" s="29" t="s">
        <v>52</v>
      </c>
      <c r="E83" s="34"/>
      <c r="F83" s="34"/>
      <c r="G83" s="25"/>
      <c r="H83" s="34"/>
      <c r="I83" s="25"/>
      <c r="J83" s="25"/>
      <c r="K83" s="58">
        <f>SUM(K69:K82)</f>
        <v>0</v>
      </c>
    </row>
    <row r="84" spans="1:11" s="22" customFormat="1" x14ac:dyDescent="0.2">
      <c r="B84" s="34"/>
      <c r="E84" s="34"/>
      <c r="F84" s="34"/>
      <c r="G84" s="25"/>
      <c r="H84" s="34"/>
      <c r="I84" s="25"/>
      <c r="J84" s="25"/>
      <c r="K84" s="34"/>
    </row>
    <row r="85" spans="1:11" x14ac:dyDescent="0.2">
      <c r="A85" s="77" t="s">
        <v>638</v>
      </c>
      <c r="C85" s="74"/>
      <c r="F85" s="17"/>
      <c r="K85" s="83"/>
    </row>
    <row r="86" spans="1:11" ht="15" x14ac:dyDescent="0.2">
      <c r="A86" s="75"/>
      <c r="B86" s="138" t="s">
        <v>639</v>
      </c>
      <c r="C86" s="139"/>
      <c r="D86" s="10"/>
      <c r="E86" s="17"/>
      <c r="F86" s="17"/>
      <c r="G86" s="76"/>
      <c r="H86" s="17"/>
      <c r="I86" s="76"/>
      <c r="J86" s="76"/>
      <c r="K86" s="17"/>
    </row>
    <row r="87" spans="1:11" s="22" customFormat="1" ht="27.6" customHeight="1" x14ac:dyDescent="0.2">
      <c r="A87" s="65" t="s">
        <v>364</v>
      </c>
      <c r="B87" s="140" t="s">
        <v>640</v>
      </c>
      <c r="C87" s="141"/>
      <c r="D87" s="141"/>
      <c r="E87" s="141"/>
      <c r="F87" s="141"/>
      <c r="G87" s="141"/>
      <c r="H87" s="141"/>
      <c r="I87" s="141"/>
      <c r="J87" s="141"/>
      <c r="K87" s="141"/>
    </row>
  </sheetData>
  <mergeCells count="35">
    <mergeCell ref="C76:D76"/>
    <mergeCell ref="C77:D77"/>
    <mergeCell ref="C78:D78"/>
    <mergeCell ref="C79:D79"/>
    <mergeCell ref="C80:D80"/>
    <mergeCell ref="B86:C86"/>
    <mergeCell ref="B87:K87"/>
    <mergeCell ref="C73:D73"/>
    <mergeCell ref="C74:D74"/>
    <mergeCell ref="K3:K4"/>
    <mergeCell ref="B3:B4"/>
    <mergeCell ref="C70:D70"/>
    <mergeCell ref="A9:K9"/>
    <mergeCell ref="I10:J10"/>
    <mergeCell ref="K10:K11"/>
    <mergeCell ref="C69:D69"/>
    <mergeCell ref="C71:D71"/>
    <mergeCell ref="C72:D72"/>
    <mergeCell ref="G10:H10"/>
    <mergeCell ref="C81:D81"/>
    <mergeCell ref="C75:D75"/>
    <mergeCell ref="A10:A11"/>
    <mergeCell ref="C10:C11"/>
    <mergeCell ref="D10:D11"/>
    <mergeCell ref="E10:E11"/>
    <mergeCell ref="F10:F11"/>
    <mergeCell ref="B10:B11"/>
    <mergeCell ref="A1:K2"/>
    <mergeCell ref="A3:A4"/>
    <mergeCell ref="C3:C4"/>
    <mergeCell ref="D3:D4"/>
    <mergeCell ref="E3:E4"/>
    <mergeCell ref="F3:F4"/>
    <mergeCell ref="G3:H3"/>
    <mergeCell ref="I3:J3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&amp;CProjektová dokumentace modernizace části elektroinstalace páteřních rozvodů a scénického osvětlení</oddHeader>
    <oddFooter>&amp;LMONTÁŽE ČAKOVICE s.r.o.&amp;C&amp;A
&amp;P/&amp;N&amp;R2540 P01 04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01-RH</vt:lpstr>
      <vt:lpstr>02-RH, R-PS </vt:lpstr>
      <vt:lpstr>HR1</vt:lpstr>
      <vt:lpstr>NO</vt:lpstr>
      <vt:lpstr>R1, R2</vt:lpstr>
      <vt:lpstr>R-S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Jan Kvasnička</cp:lastModifiedBy>
  <cp:lastPrinted>2019-08-08T08:28:33Z</cp:lastPrinted>
  <dcterms:created xsi:type="dcterms:W3CDTF">2019-07-01T16:23:56Z</dcterms:created>
  <dcterms:modified xsi:type="dcterms:W3CDTF">2024-04-18T12:05:31Z</dcterms:modified>
</cp:coreProperties>
</file>