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325" windowHeight="14100" activeTab="0"/>
  </bookViews>
  <sheets>
    <sheet name="Soupis prací" sheetId="1" r:id="rId1"/>
  </sheets>
  <definedNames>
    <definedName name="_xlnm._FilterDatabase" localSheetId="0" hidden="1">'Soupis prací'!$D$1:$D$616</definedName>
    <definedName name="_xlnm.Print_Area" localSheetId="0">'Soupis prací'!$A$1:$E$8</definedName>
    <definedName name="_xlnm.Print_Titles" localSheetId="0">'Soupis prací'!$1:$8</definedName>
  </definedNames>
  <calcPr calcId="162913"/>
</workbook>
</file>

<file path=xl/sharedStrings.xml><?xml version="1.0" encoding="utf-8"?>
<sst xmlns="http://schemas.openxmlformats.org/spreadsheetml/2006/main" count="146" uniqueCount="97">
  <si>
    <t>ČP</t>
  </si>
  <si>
    <t>Kód položky</t>
  </si>
  <si>
    <t>Název položky/popis</t>
  </si>
  <si>
    <t>MJ</t>
  </si>
  <si>
    <t>Množství</t>
  </si>
  <si>
    <t>01.</t>
  </si>
  <si>
    <t/>
  </si>
  <si>
    <t>Zemní práce</t>
  </si>
  <si>
    <t>01..1.</t>
  </si>
  <si>
    <t>11315433R</t>
  </si>
  <si>
    <t>Frézování živičného krytu tl 40 mm pruh š 2 m pl do 10000 m2 bez překážek v trase</t>
  </si>
  <si>
    <t>m2</t>
  </si>
  <si>
    <t>Celkem</t>
  </si>
  <si>
    <t>02.</t>
  </si>
  <si>
    <t>Komunikace</t>
  </si>
  <si>
    <t>02..1.</t>
  </si>
  <si>
    <t>569931132</t>
  </si>
  <si>
    <t>Zpevnění krajnic asfaltovým recyklátem tl do 100 mm</t>
  </si>
  <si>
    <t>Poznámka</t>
  </si>
  <si>
    <t>2500*0,75</t>
  </si>
  <si>
    <t>02..3.</t>
  </si>
  <si>
    <t>57222000R</t>
  </si>
  <si>
    <t>Vyspravení výtluků asfaltovým betonem ACO 11+</t>
  </si>
  <si>
    <t>t</t>
  </si>
  <si>
    <t>Jednotková cena-skutečná výměra doložena na základě vážních lístků</t>
  </si>
  <si>
    <t>02..4.</t>
  </si>
  <si>
    <t>573231105</t>
  </si>
  <si>
    <t>Postřik živičný spojovací ze silniční emulze v množství 0,20 kg/m2</t>
  </si>
  <si>
    <t>02..5.</t>
  </si>
  <si>
    <t>57713412R</t>
  </si>
  <si>
    <t>Asfaltový beton vrstva obrusná ACO 11 (ABS) tř. I tl 40 mm š přes 3 m z nemodifikovaného asfaltu</t>
  </si>
  <si>
    <t>03.</t>
  </si>
  <si>
    <t>Ostatní konstrukce a práce,bourání</t>
  </si>
  <si>
    <t>03..1.</t>
  </si>
  <si>
    <t>919122000</t>
  </si>
  <si>
    <t>Těsnění spár zálivkou za tepla</t>
  </si>
  <si>
    <t>m</t>
  </si>
  <si>
    <t>03..1.0</t>
  </si>
  <si>
    <t>919735111</t>
  </si>
  <si>
    <t>Řezání stávajícího živičného krytu hl do 50 mm</t>
  </si>
  <si>
    <t>03..2.</t>
  </si>
  <si>
    <t>938902152</t>
  </si>
  <si>
    <t>Čistění příkopů strojně příkopovou frézou s odhozem na svah</t>
  </si>
  <si>
    <t>03..3.</t>
  </si>
  <si>
    <t>938909611</t>
  </si>
  <si>
    <t>Odstranění nánosu na krajnicích tl do 100 mm</t>
  </si>
  <si>
    <t>03..4.</t>
  </si>
  <si>
    <t>938909311</t>
  </si>
  <si>
    <t>Čištění vozovek metením strojně podkladu nebo krytu betonového nebo živičného</t>
  </si>
  <si>
    <t>04.</t>
  </si>
  <si>
    <t>Přesun sutě</t>
  </si>
  <si>
    <t>04..1.</t>
  </si>
  <si>
    <t>997221551.1</t>
  </si>
  <si>
    <t>Vodorovná doprava suti ze sypkých materiálů do 500 m</t>
  </si>
  <si>
    <t>04..1.0</t>
  </si>
  <si>
    <t>997221551</t>
  </si>
  <si>
    <t>Vodorovná doprava suti ze sypkých materiálů do 1 km</t>
  </si>
  <si>
    <t>04..2.</t>
  </si>
  <si>
    <t>997221559</t>
  </si>
  <si>
    <t>Příplatek ZKD 1 km u vodorovné dopravy suti ze sypkých materiálů</t>
  </si>
  <si>
    <t>04..3.</t>
  </si>
  <si>
    <t>997221611</t>
  </si>
  <si>
    <t>Nakládání suti na dopravní prostředky pro vodorovnou dopravu</t>
  </si>
  <si>
    <t>04..4.</t>
  </si>
  <si>
    <t>997221845</t>
  </si>
  <si>
    <t>Poplatek za uložení odpadu z asfaltových povrchů na skládce (skládkovné)</t>
  </si>
  <si>
    <t>05.</t>
  </si>
  <si>
    <t>Přesun hmot</t>
  </si>
  <si>
    <t>05..1.</t>
  </si>
  <si>
    <t>998225111</t>
  </si>
  <si>
    <t>9664*0,104 +1875*0,1*2,5</t>
  </si>
  <si>
    <t>06.</t>
  </si>
  <si>
    <t>Vedlejší rozpočtové náklady</t>
  </si>
  <si>
    <t>06..1.</t>
  </si>
  <si>
    <t>010001000</t>
  </si>
  <si>
    <t>Základní rozdělení průvodních činností a nákladů průzkumné, geodetické a projektové práce</t>
  </si>
  <si>
    <t>Kč</t>
  </si>
  <si>
    <t>Zaměření stavby</t>
  </si>
  <si>
    <t>06..2.</t>
  </si>
  <si>
    <t>344030000</t>
  </si>
  <si>
    <t>Dopravní značení na staveništi (DIO)</t>
  </si>
  <si>
    <t>kpl</t>
  </si>
  <si>
    <t>JC [CZK]</t>
  </si>
  <si>
    <t>CČ [CZK]</t>
  </si>
  <si>
    <t>Objednatel: Město Horní Slavkov     Zhotovitel:</t>
  </si>
  <si>
    <t>Název projektu: Oprava komunikace ul Hasičská, Horní Slavkov</t>
  </si>
  <si>
    <t>rozpočet - soupis prací</t>
  </si>
  <si>
    <t>Oprava komunikace ul Hasičská, Horní Slavkov (bez DPH)</t>
  </si>
  <si>
    <t>Celkem bez DPH</t>
  </si>
  <si>
    <t>DPH 21 %</t>
  </si>
  <si>
    <t>Celkem vč. DPH</t>
  </si>
  <si>
    <t>Uznatelné náklady:</t>
  </si>
  <si>
    <t>Uznatelné náklady</t>
  </si>
  <si>
    <t>Neuznatelné náklady:</t>
  </si>
  <si>
    <t xml:space="preserve">Neuznatelné náklady </t>
  </si>
  <si>
    <t>celkové náklady</t>
  </si>
  <si>
    <t>Přesun hmot pro komunikace s krytem z kameniva, monolitickým betonovým nebo živičným dopravní vzdálenost do 5000 m jakékoliv délky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</si>
</sst>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1" xfId="0" applyNumberFormat="1" applyBorder="1" applyAlignment="1" applyProtection="1" quotePrefix="1">
      <alignment horizontal="left" vertical="center"/>
      <protection/>
    </xf>
    <xf numFmtId="0" fontId="0" fillId="0" borderId="1" xfId="0" applyNumberFormat="1" applyBorder="1" applyAlignment="1" applyProtection="1">
      <alignment horizontal="left" vertical="center" wrapText="1"/>
      <protection/>
    </xf>
    <xf numFmtId="0" fontId="0" fillId="0" borderId="1" xfId="0" applyNumberFormat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right" vertical="center"/>
      <protection/>
    </xf>
    <xf numFmtId="4" fontId="0" fillId="0" borderId="1" xfId="0" applyNumberFormat="1" applyBorder="1" applyAlignment="1" applyProtection="1">
      <alignment horizontal="right" vertical="center"/>
      <protection/>
    </xf>
    <xf numFmtId="0" fontId="0" fillId="0" borderId="2" xfId="0" applyNumberFormat="1" applyBorder="1" applyAlignment="1" applyProtection="1" quotePrefix="1">
      <alignment horizontal="left" vertical="center"/>
      <protection/>
    </xf>
    <xf numFmtId="0" fontId="0" fillId="0" borderId="2" xfId="0" applyNumberFormat="1" applyBorder="1" applyAlignment="1" applyProtection="1">
      <alignment horizontal="left" vertical="center" wrapText="1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right" vertical="center"/>
      <protection/>
    </xf>
    <xf numFmtId="4" fontId="0" fillId="0" borderId="2" xfId="0" applyNumberFormat="1" applyBorder="1" applyAlignment="1" applyProtection="1">
      <alignment horizontal="right" vertical="center"/>
      <protection/>
    </xf>
    <xf numFmtId="0" fontId="0" fillId="0" borderId="3" xfId="0" applyNumberFormat="1" applyBorder="1" applyAlignment="1" applyProtection="1" quotePrefix="1">
      <alignment horizontal="left" vertical="center"/>
      <protection/>
    </xf>
    <xf numFmtId="0" fontId="0" fillId="0" borderId="4" xfId="0" applyNumberFormat="1" applyBorder="1" applyAlignment="1" applyProtection="1" quotePrefix="1">
      <alignment horizontal="left" vertical="center"/>
      <protection/>
    </xf>
    <xf numFmtId="4" fontId="0" fillId="0" borderId="5" xfId="0" applyNumberFormat="1" applyBorder="1" applyAlignment="1" applyProtection="1">
      <alignment horizontal="right" vertical="center"/>
      <protection/>
    </xf>
    <xf numFmtId="0" fontId="4" fillId="0" borderId="6" xfId="0" applyNumberFormat="1" applyFont="1" applyBorder="1" applyAlignment="1" applyProtection="1" quotePrefix="1">
      <alignment horizontal="left" vertical="center"/>
      <protection/>
    </xf>
    <xf numFmtId="0" fontId="4" fillId="0" borderId="7" xfId="0" applyNumberFormat="1" applyFont="1" applyBorder="1" applyAlignment="1" applyProtection="1" quotePrefix="1">
      <alignment horizontal="left" vertical="center"/>
      <protection/>
    </xf>
    <xf numFmtId="0" fontId="4" fillId="0" borderId="7" xfId="0" applyNumberFormat="1" applyFont="1" applyBorder="1" applyAlignment="1" applyProtection="1">
      <alignment horizontal="left" vertical="center" wrapText="1"/>
      <protection/>
    </xf>
    <xf numFmtId="0" fontId="4" fillId="0" borderId="7" xfId="0" applyNumberFormat="1" applyFont="1" applyBorder="1" applyAlignment="1" applyProtection="1">
      <alignment horizontal="center" vertical="center"/>
      <protection/>
    </xf>
    <xf numFmtId="164" fontId="4" fillId="0" borderId="7" xfId="0" applyNumberFormat="1" applyFont="1" applyBorder="1" applyAlignment="1" applyProtection="1">
      <alignment horizontal="right" vertical="center"/>
      <protection/>
    </xf>
    <xf numFmtId="4" fontId="4" fillId="0" borderId="7" xfId="0" applyNumberFormat="1" applyFont="1" applyBorder="1" applyAlignment="1" applyProtection="1">
      <alignment horizontal="right" vertical="center"/>
      <protection/>
    </xf>
    <xf numFmtId="4" fontId="4" fillId="0" borderId="8" xfId="0" applyNumberFormat="1" applyFont="1" applyBorder="1" applyAlignment="1" applyProtection="1">
      <alignment horizontal="right" vertical="center"/>
      <protection/>
    </xf>
    <xf numFmtId="0" fontId="3" fillId="0" borderId="9" xfId="0" applyNumberFormat="1" applyFont="1" applyBorder="1" applyAlignment="1" applyProtection="1" quotePrefix="1">
      <alignment horizontal="left" vertical="center"/>
      <protection/>
    </xf>
    <xf numFmtId="0" fontId="3" fillId="0" borderId="10" xfId="0" applyNumberFormat="1" applyFont="1" applyBorder="1" applyAlignment="1" applyProtection="1" quotePrefix="1">
      <alignment horizontal="left" vertical="center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4" fillId="0" borderId="12" xfId="0" applyNumberFormat="1" applyFont="1" applyBorder="1" applyAlignment="1" applyProtection="1" quotePrefix="1">
      <alignment horizontal="left" vertical="center"/>
      <protection/>
    </xf>
    <xf numFmtId="0" fontId="4" fillId="0" borderId="13" xfId="0" applyNumberFormat="1" applyFont="1" applyBorder="1" applyAlignment="1" applyProtection="1" quotePrefix="1">
      <alignment horizontal="left" vertical="center"/>
      <protection/>
    </xf>
    <xf numFmtId="0" fontId="4" fillId="0" borderId="13" xfId="0" applyNumberFormat="1" applyFont="1" applyBorder="1" applyAlignment="1" applyProtection="1">
      <alignment horizontal="left" vertical="center" wrapText="1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3" fillId="0" borderId="15" xfId="0" applyNumberFormat="1" applyFont="1" applyBorder="1" applyAlignment="1" applyProtection="1">
      <alignment horizontal="left" vertical="center" wrapText="1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0" fontId="0" fillId="0" borderId="17" xfId="0" applyNumberFormat="1" applyBorder="1" applyAlignment="1" applyProtection="1" quotePrefix="1">
      <alignment horizontal="left" vertical="center"/>
      <protection/>
    </xf>
    <xf numFmtId="0" fontId="0" fillId="0" borderId="17" xfId="0" applyNumberFormat="1" applyBorder="1" applyAlignment="1" applyProtection="1">
      <alignment horizontal="left" vertical="center" wrapText="1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164" fontId="0" fillId="0" borderId="17" xfId="0" applyNumberFormat="1" applyBorder="1" applyAlignment="1" applyProtection="1">
      <alignment horizontal="right" vertical="center"/>
      <protection/>
    </xf>
    <xf numFmtId="4" fontId="0" fillId="0" borderId="17" xfId="0" applyNumberFormat="1" applyBorder="1" applyAlignment="1" applyProtection="1">
      <alignment horizontal="right" vertical="center"/>
      <protection/>
    </xf>
    <xf numFmtId="0" fontId="4" fillId="0" borderId="18" xfId="0" applyNumberFormat="1" applyFont="1" applyBorder="1" applyAlignment="1" applyProtection="1" quotePrefix="1">
      <alignment horizontal="left" vertical="center"/>
      <protection/>
    </xf>
    <xf numFmtId="0" fontId="4" fillId="0" borderId="19" xfId="0" applyNumberFormat="1" applyFont="1" applyBorder="1" applyAlignment="1" applyProtection="1" quotePrefix="1">
      <alignment horizontal="left" vertical="center"/>
      <protection/>
    </xf>
    <xf numFmtId="0" fontId="4" fillId="0" borderId="19" xfId="0" applyNumberFormat="1" applyFont="1" applyBorder="1" applyAlignment="1" applyProtection="1">
      <alignment horizontal="left" vertical="center" wrapText="1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64" fontId="4" fillId="0" borderId="19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0" fontId="0" fillId="0" borderId="21" xfId="0" applyNumberFormat="1" applyBorder="1" applyAlignment="1" applyProtection="1" quotePrefix="1">
      <alignment horizontal="left" vertical="center"/>
      <protection/>
    </xf>
    <xf numFmtId="4" fontId="0" fillId="0" borderId="22" xfId="0" applyNumberFormat="1" applyBorder="1" applyAlignment="1" applyProtection="1">
      <alignment horizontal="right" vertical="center"/>
      <protection/>
    </xf>
    <xf numFmtId="0" fontId="3" fillId="0" borderId="23" xfId="0" applyNumberFormat="1" applyFont="1" applyBorder="1" applyAlignment="1" applyProtection="1" quotePrefix="1">
      <alignment horizontal="left" vertical="center"/>
      <protection/>
    </xf>
    <xf numFmtId="0" fontId="3" fillId="0" borderId="15" xfId="0" applyNumberFormat="1" applyFont="1" applyBorder="1" applyAlignment="1" applyProtection="1" quotePrefix="1">
      <alignment horizontal="left" vertical="center"/>
      <protection/>
    </xf>
    <xf numFmtId="0" fontId="3" fillId="0" borderId="24" xfId="20" applyNumberFormat="1" applyFont="1" applyBorder="1" applyAlignment="1" applyProtection="1">
      <alignment horizontal="center" vertical="top"/>
      <protection/>
    </xf>
    <xf numFmtId="0" fontId="3" fillId="0" borderId="24" xfId="20" applyNumberFormat="1" applyFont="1" applyBorder="1" applyAlignment="1" applyProtection="1">
      <alignment horizontal="center" vertical="top" wrapText="1"/>
      <protection/>
    </xf>
    <xf numFmtId="164" fontId="3" fillId="0" borderId="24" xfId="20" applyNumberFormat="1" applyFont="1" applyBorder="1" applyAlignment="1" applyProtection="1">
      <alignment horizontal="center" vertical="top"/>
      <protection/>
    </xf>
    <xf numFmtId="4" fontId="3" fillId="0" borderId="24" xfId="20" applyNumberFormat="1" applyFont="1" applyBorder="1" applyAlignment="1" applyProtection="1">
      <alignment horizontal="center" vertical="top"/>
      <protection/>
    </xf>
    <xf numFmtId="0" fontId="3" fillId="2" borderId="25" xfId="0" applyNumberFormat="1" applyFont="1" applyFill="1" applyBorder="1" applyAlignment="1" applyProtection="1">
      <alignment horizontal="left" vertical="center"/>
      <protection/>
    </xf>
    <xf numFmtId="0" fontId="3" fillId="2" borderId="26" xfId="0" applyNumberFormat="1" applyFont="1" applyFill="1" applyBorder="1" applyAlignment="1" applyProtection="1">
      <alignment horizontal="left" vertical="center"/>
      <protection/>
    </xf>
    <xf numFmtId="0" fontId="3" fillId="2" borderId="26" xfId="0" applyNumberFormat="1" applyFont="1" applyFill="1" applyBorder="1" applyAlignment="1" applyProtection="1">
      <alignment horizontal="left" wrapText="1"/>
      <protection/>
    </xf>
    <xf numFmtId="0" fontId="3" fillId="2" borderId="26" xfId="0" applyNumberFormat="1" applyFont="1" applyFill="1" applyBorder="1" applyAlignment="1" applyProtection="1">
      <alignment horizontal="center" vertical="center"/>
      <protection/>
    </xf>
    <xf numFmtId="164" fontId="3" fillId="2" borderId="26" xfId="0" applyNumberFormat="1" applyFont="1" applyFill="1" applyBorder="1" applyAlignment="1" applyProtection="1">
      <alignment horizontal="right" vertical="center"/>
      <protection/>
    </xf>
    <xf numFmtId="4" fontId="3" fillId="2" borderId="26" xfId="0" applyNumberFormat="1" applyFont="1" applyFill="1" applyBorder="1" applyAlignment="1" applyProtection="1">
      <alignment horizontal="right"/>
      <protection/>
    </xf>
    <xf numFmtId="4" fontId="3" fillId="2" borderId="27" xfId="0" applyNumberFormat="1" applyFont="1" applyFill="1" applyBorder="1" applyAlignment="1" applyProtection="1">
      <alignment horizontal="right" vertical="center"/>
      <protection/>
    </xf>
    <xf numFmtId="0" fontId="3" fillId="2" borderId="28" xfId="0" applyNumberFormat="1" applyFont="1" applyFill="1" applyBorder="1" applyAlignment="1" applyProtection="1">
      <alignment horizontal="left" vertical="center"/>
      <protection/>
    </xf>
    <xf numFmtId="0" fontId="3" fillId="2" borderId="29" xfId="0" applyNumberFormat="1" applyFont="1" applyFill="1" applyBorder="1" applyAlignment="1" applyProtection="1">
      <alignment horizontal="left" vertical="center"/>
      <protection/>
    </xf>
    <xf numFmtId="0" fontId="3" fillId="2" borderId="29" xfId="0" applyNumberFormat="1" applyFont="1" applyFill="1" applyBorder="1" applyAlignment="1" applyProtection="1">
      <alignment horizontal="left" vertical="center" wrapText="1"/>
      <protection/>
    </xf>
    <xf numFmtId="0" fontId="3" fillId="2" borderId="29" xfId="0" applyNumberFormat="1" applyFont="1" applyFill="1" applyBorder="1" applyAlignment="1" applyProtection="1">
      <alignment horizontal="center" vertical="center"/>
      <protection/>
    </xf>
    <xf numFmtId="164" fontId="3" fillId="2" borderId="29" xfId="0" applyNumberFormat="1" applyFont="1" applyFill="1" applyBorder="1" applyAlignment="1" applyProtection="1">
      <alignment horizontal="right" vertical="center"/>
      <protection/>
    </xf>
    <xf numFmtId="4" fontId="3" fillId="2" borderId="29" xfId="0" applyNumberFormat="1" applyFont="1" applyFill="1" applyBorder="1" applyAlignment="1" applyProtection="1">
      <alignment horizontal="right"/>
      <protection/>
    </xf>
    <xf numFmtId="4" fontId="3" fillId="2" borderId="30" xfId="0" applyNumberFormat="1" applyFont="1" applyFill="1" applyBorder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 quotePrefix="1">
      <alignment horizontal="left" vertical="center"/>
      <protection/>
    </xf>
    <xf numFmtId="0" fontId="3" fillId="0" borderId="31" xfId="0" applyNumberFormat="1" applyFont="1" applyFill="1" applyBorder="1" applyAlignment="1" applyProtection="1" quotePrefix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64" fontId="3" fillId="0" borderId="19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 applyProtection="1" quotePrefix="1">
      <alignment horizontal="left" vertical="center"/>
      <protection/>
    </xf>
    <xf numFmtId="0" fontId="3" fillId="0" borderId="32" xfId="0" applyNumberFormat="1" applyFont="1" applyFill="1" applyBorder="1" applyAlignment="1" applyProtection="1" quotePrefix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33" xfId="0" applyNumberFormat="1" applyFont="1" applyFill="1" applyBorder="1" applyAlignment="1" applyProtection="1" quotePrefix="1">
      <alignment horizontal="left" vertical="center"/>
      <protection/>
    </xf>
    <xf numFmtId="0" fontId="3" fillId="0" borderId="34" xfId="0" applyNumberFormat="1" applyFont="1" applyFill="1" applyBorder="1" applyAlignment="1" applyProtection="1" quotePrefix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35" xfId="0" applyNumberFormat="1" applyFont="1" applyBorder="1" applyAlignment="1" applyProtection="1" quotePrefix="1">
      <alignment horizontal="left" vertical="center"/>
      <protection/>
    </xf>
    <xf numFmtId="0" fontId="4" fillId="0" borderId="36" xfId="0" applyNumberFormat="1" applyFont="1" applyBorder="1" applyAlignment="1" applyProtection="1" quotePrefix="1">
      <alignment horizontal="left" vertical="center"/>
      <protection/>
    </xf>
    <xf numFmtId="0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NumberFormat="1" applyFont="1" applyBorder="1" applyAlignment="1" applyProtection="1">
      <alignment horizontal="center" vertical="center"/>
      <protection/>
    </xf>
    <xf numFmtId="164" fontId="4" fillId="0" borderId="36" xfId="0" applyNumberFormat="1" applyFont="1" applyBorder="1" applyAlignment="1" applyProtection="1">
      <alignment horizontal="right" vertical="center"/>
      <protection/>
    </xf>
    <xf numFmtId="4" fontId="4" fillId="0" borderId="36" xfId="0" applyNumberFormat="1" applyFont="1" applyBorder="1" applyAlignment="1" applyProtection="1">
      <alignment horizontal="right" vertical="center"/>
      <protection/>
    </xf>
    <xf numFmtId="4" fontId="4" fillId="0" borderId="37" xfId="0" applyNumberFormat="1" applyFont="1" applyBorder="1" applyAlignment="1" applyProtection="1">
      <alignment horizontal="right" vertical="center"/>
      <protection/>
    </xf>
    <xf numFmtId="0" fontId="0" fillId="0" borderId="38" xfId="0" applyNumberFormat="1" applyBorder="1" applyAlignment="1" applyProtection="1" quotePrefix="1">
      <alignment horizontal="left" vertical="center"/>
      <protection/>
    </xf>
    <xf numFmtId="0" fontId="0" fillId="0" borderId="39" xfId="0" applyNumberFormat="1" applyBorder="1" applyAlignment="1" applyProtection="1" quotePrefix="1">
      <alignment horizontal="left" vertical="center"/>
      <protection/>
    </xf>
    <xf numFmtId="4" fontId="0" fillId="0" borderId="40" xfId="0" applyNumberFormat="1" applyBorder="1" applyAlignment="1" applyProtection="1">
      <alignment horizontal="right" vertical="center"/>
      <protection/>
    </xf>
    <xf numFmtId="0" fontId="3" fillId="0" borderId="41" xfId="0" applyNumberFormat="1" applyFont="1" applyBorder="1" applyAlignment="1" applyProtection="1" quotePrefix="1">
      <alignment horizontal="left" vertical="center"/>
      <protection/>
    </xf>
    <xf numFmtId="4" fontId="3" fillId="0" borderId="42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3"/>
  <sheetViews>
    <sheetView tabSelected="1" workbookViewId="0" topLeftCell="A16">
      <selection activeCell="E16" sqref="E16"/>
    </sheetView>
  </sheetViews>
  <sheetFormatPr defaultColWidth="11.421875" defaultRowHeight="12.75" outlineLevelRow="1"/>
  <cols>
    <col min="1" max="1" width="23.28125" style="11" bestFit="1" customWidth="1"/>
    <col min="2" max="2" width="18.8515625" style="11" customWidth="1"/>
    <col min="3" max="3" width="99.00390625" style="12" bestFit="1" customWidth="1"/>
    <col min="4" max="4" width="3.57421875" style="13" bestFit="1" customWidth="1"/>
    <col min="5" max="5" width="10.140625" style="14" bestFit="1" customWidth="1"/>
    <col min="6" max="6" width="13.7109375" style="15" customWidth="1"/>
    <col min="7" max="7" width="15.7109375" style="15" customWidth="1"/>
    <col min="8" max="16384" width="11.421875" style="13" customWidth="1"/>
  </cols>
  <sheetData>
    <row r="1" spans="1:7" s="2" customFormat="1" ht="15.75" customHeight="1">
      <c r="A1" s="122" t="s">
        <v>86</v>
      </c>
      <c r="B1" s="122"/>
      <c r="C1" s="122"/>
      <c r="D1" s="122"/>
      <c r="E1" s="122"/>
      <c r="F1" s="1"/>
      <c r="G1" s="1"/>
    </row>
    <row r="2" spans="1:7" s="8" customFormat="1" ht="12.75">
      <c r="A2" s="3" t="s">
        <v>85</v>
      </c>
      <c r="B2" s="3"/>
      <c r="C2" s="4"/>
      <c r="D2" s="5"/>
      <c r="E2" s="6"/>
      <c r="F2" s="7"/>
      <c r="G2" s="7"/>
    </row>
    <row r="3" spans="1:7" s="9" customFormat="1" ht="12.75">
      <c r="A3" s="3"/>
      <c r="B3" s="3"/>
      <c r="C3" s="4"/>
      <c r="D3" s="5"/>
      <c r="E3" s="6"/>
      <c r="F3" s="7"/>
      <c r="G3" s="7"/>
    </row>
    <row r="4" spans="1:7" s="9" customFormat="1" ht="12.75">
      <c r="A4" s="3" t="s">
        <v>84</v>
      </c>
      <c r="B4" s="3"/>
      <c r="C4" s="4"/>
      <c r="D4" s="5"/>
      <c r="E4" s="6"/>
      <c r="F4" s="7"/>
      <c r="G4" s="7"/>
    </row>
    <row r="5" spans="1:7" s="9" customFormat="1" ht="13.5" thickBot="1">
      <c r="A5" s="3"/>
      <c r="B5" s="3"/>
      <c r="C5" s="4"/>
      <c r="D5" s="5"/>
      <c r="E5" s="6"/>
      <c r="F5" s="7"/>
      <c r="G5" s="7"/>
    </row>
    <row r="6" spans="1:7" s="9" customFormat="1" ht="12.75">
      <c r="A6" s="75" t="s">
        <v>91</v>
      </c>
      <c r="B6" s="76"/>
      <c r="C6" s="77"/>
      <c r="D6" s="78"/>
      <c r="E6" s="79"/>
      <c r="F6" s="80"/>
      <c r="G6" s="81"/>
    </row>
    <row r="7" spans="1:7" s="9" customFormat="1" ht="13.5" thickBot="1">
      <c r="A7" s="82"/>
      <c r="B7" s="83"/>
      <c r="C7" s="84"/>
      <c r="D7" s="85"/>
      <c r="E7" s="86"/>
      <c r="F7" s="87"/>
      <c r="G7" s="88"/>
    </row>
    <row r="8" spans="1:7" s="10" customFormat="1" ht="12.75">
      <c r="A8" s="71" t="s">
        <v>0</v>
      </c>
      <c r="B8" s="71" t="s">
        <v>1</v>
      </c>
      <c r="C8" s="72" t="s">
        <v>2</v>
      </c>
      <c r="D8" s="71" t="s">
        <v>3</v>
      </c>
      <c r="E8" s="73" t="s">
        <v>4</v>
      </c>
      <c r="F8" s="74" t="s">
        <v>82</v>
      </c>
      <c r="G8" s="74" t="s">
        <v>83</v>
      </c>
    </row>
    <row r="9" spans="1:7" ht="12.75">
      <c r="A9" s="29" t="s">
        <v>5</v>
      </c>
      <c r="B9" s="30" t="s">
        <v>6</v>
      </c>
      <c r="C9" s="31" t="s">
        <v>7</v>
      </c>
      <c r="D9" s="32"/>
      <c r="E9" s="33"/>
      <c r="F9" s="34"/>
      <c r="G9" s="35"/>
    </row>
    <row r="10" spans="1:7" ht="12.75" outlineLevel="1">
      <c r="A10" s="27" t="s">
        <v>8</v>
      </c>
      <c r="B10" s="21" t="s">
        <v>9</v>
      </c>
      <c r="C10" s="22" t="s">
        <v>10</v>
      </c>
      <c r="D10" s="23" t="s">
        <v>11</v>
      </c>
      <c r="E10" s="24">
        <v>9664.2</v>
      </c>
      <c r="F10" s="25"/>
      <c r="G10" s="28">
        <f>F10*E10</f>
        <v>0</v>
      </c>
    </row>
    <row r="11" spans="1:7" ht="13.5" outlineLevel="1" thickBot="1">
      <c r="A11" s="36" t="s">
        <v>5</v>
      </c>
      <c r="B11" s="37" t="s">
        <v>12</v>
      </c>
      <c r="C11" s="38" t="s">
        <v>7</v>
      </c>
      <c r="D11" s="39"/>
      <c r="E11" s="40"/>
      <c r="F11" s="41"/>
      <c r="G11" s="42">
        <f>SUM(G10)</f>
        <v>0</v>
      </c>
    </row>
    <row r="12" spans="1:7" ht="12.75">
      <c r="A12" s="43" t="s">
        <v>13</v>
      </c>
      <c r="B12" s="44" t="s">
        <v>6</v>
      </c>
      <c r="C12" s="45" t="s">
        <v>14</v>
      </c>
      <c r="D12" s="46"/>
      <c r="E12" s="47"/>
      <c r="F12" s="48"/>
      <c r="G12" s="49"/>
    </row>
    <row r="13" spans="1:7" ht="12.75" outlineLevel="1">
      <c r="A13" s="26" t="s">
        <v>15</v>
      </c>
      <c r="B13" s="16" t="s">
        <v>16</v>
      </c>
      <c r="C13" s="17" t="s">
        <v>17</v>
      </c>
      <c r="D13" s="18" t="s">
        <v>11</v>
      </c>
      <c r="E13" s="19">
        <v>1875</v>
      </c>
      <c r="F13" s="20"/>
      <c r="G13" s="28">
        <f>F13*E13</f>
        <v>0</v>
      </c>
    </row>
    <row r="14" spans="1:7" ht="12.75" outlineLevel="1">
      <c r="A14" s="26" t="s">
        <v>6</v>
      </c>
      <c r="B14" s="16" t="s">
        <v>18</v>
      </c>
      <c r="C14" s="17" t="s">
        <v>19</v>
      </c>
      <c r="D14" s="18"/>
      <c r="E14" s="19"/>
      <c r="F14" s="20"/>
      <c r="G14" s="28"/>
    </row>
    <row r="15" spans="1:7" ht="12.75" outlineLevel="1">
      <c r="A15" s="26" t="s">
        <v>20</v>
      </c>
      <c r="B15" s="16" t="s">
        <v>21</v>
      </c>
      <c r="C15" s="17" t="s">
        <v>22</v>
      </c>
      <c r="D15" s="18" t="s">
        <v>23</v>
      </c>
      <c r="E15" s="19">
        <v>10</v>
      </c>
      <c r="F15" s="20"/>
      <c r="G15" s="28">
        <f>F15*E15</f>
        <v>0</v>
      </c>
    </row>
    <row r="16" spans="1:7" ht="12.75" outlineLevel="1">
      <c r="A16" s="26" t="s">
        <v>6</v>
      </c>
      <c r="B16" s="16" t="s">
        <v>18</v>
      </c>
      <c r="C16" s="17" t="s">
        <v>24</v>
      </c>
      <c r="D16" s="18"/>
      <c r="E16" s="19"/>
      <c r="F16" s="20"/>
      <c r="G16" s="28"/>
    </row>
    <row r="17" spans="1:7" ht="12.75" outlineLevel="1">
      <c r="A17" s="26" t="s">
        <v>25</v>
      </c>
      <c r="B17" s="16" t="s">
        <v>26</v>
      </c>
      <c r="C17" s="17" t="s">
        <v>27</v>
      </c>
      <c r="D17" s="18" t="s">
        <v>11</v>
      </c>
      <c r="E17" s="19">
        <v>9664.2</v>
      </c>
      <c r="F17" s="20"/>
      <c r="G17" s="28">
        <f aca="true" t="shared" si="0" ref="G17:G18">F17*E17</f>
        <v>0</v>
      </c>
    </row>
    <row r="18" spans="1:7" ht="12.75" outlineLevel="1">
      <c r="A18" s="27" t="s">
        <v>28</v>
      </c>
      <c r="B18" s="21" t="s">
        <v>29</v>
      </c>
      <c r="C18" s="22" t="s">
        <v>30</v>
      </c>
      <c r="D18" s="23" t="s">
        <v>11</v>
      </c>
      <c r="E18" s="24">
        <v>9664.2</v>
      </c>
      <c r="F18" s="25"/>
      <c r="G18" s="28">
        <f t="shared" si="0"/>
        <v>0</v>
      </c>
    </row>
    <row r="19" spans="1:7" ht="13.5" outlineLevel="1" thickBot="1">
      <c r="A19" s="36" t="s">
        <v>13</v>
      </c>
      <c r="B19" s="37" t="s">
        <v>12</v>
      </c>
      <c r="C19" s="38" t="s">
        <v>14</v>
      </c>
      <c r="D19" s="39"/>
      <c r="E19" s="40"/>
      <c r="F19" s="41"/>
      <c r="G19" s="42">
        <f>SUM(G13:G18)</f>
        <v>0</v>
      </c>
    </row>
    <row r="20" spans="1:7" ht="12.75">
      <c r="A20" s="43" t="s">
        <v>31</v>
      </c>
      <c r="B20" s="44" t="s">
        <v>6</v>
      </c>
      <c r="C20" s="45" t="s">
        <v>32</v>
      </c>
      <c r="D20" s="46"/>
      <c r="E20" s="47"/>
      <c r="F20" s="48"/>
      <c r="G20" s="49"/>
    </row>
    <row r="21" spans="1:7" ht="12.75" outlineLevel="1">
      <c r="A21" s="26" t="s">
        <v>33</v>
      </c>
      <c r="B21" s="16" t="s">
        <v>34</v>
      </c>
      <c r="C21" s="17" t="s">
        <v>35</v>
      </c>
      <c r="D21" s="18" t="s">
        <v>36</v>
      </c>
      <c r="E21" s="19">
        <v>330</v>
      </c>
      <c r="F21" s="20"/>
      <c r="G21" s="28">
        <f aca="true" t="shared" si="1" ref="G21:G25">F21*E21</f>
        <v>0</v>
      </c>
    </row>
    <row r="22" spans="1:7" ht="12.75" outlineLevel="1">
      <c r="A22" s="26" t="s">
        <v>37</v>
      </c>
      <c r="B22" s="16" t="s">
        <v>38</v>
      </c>
      <c r="C22" s="17" t="s">
        <v>39</v>
      </c>
      <c r="D22" s="18" t="s">
        <v>36</v>
      </c>
      <c r="E22" s="19">
        <v>330</v>
      </c>
      <c r="F22" s="20"/>
      <c r="G22" s="28">
        <f t="shared" si="1"/>
        <v>0</v>
      </c>
    </row>
    <row r="23" spans="1:7" ht="12.75" outlineLevel="1">
      <c r="A23" s="26" t="s">
        <v>40</v>
      </c>
      <c r="B23" s="16" t="s">
        <v>41</v>
      </c>
      <c r="C23" s="17" t="s">
        <v>42</v>
      </c>
      <c r="D23" s="18" t="s">
        <v>36</v>
      </c>
      <c r="E23" s="19">
        <v>2000</v>
      </c>
      <c r="F23" s="20"/>
      <c r="G23" s="28">
        <f t="shared" si="1"/>
        <v>0</v>
      </c>
    </row>
    <row r="24" spans="1:7" ht="12.75" outlineLevel="1">
      <c r="A24" s="26" t="s">
        <v>43</v>
      </c>
      <c r="B24" s="16" t="s">
        <v>44</v>
      </c>
      <c r="C24" s="17" t="s">
        <v>45</v>
      </c>
      <c r="D24" s="18" t="s">
        <v>36</v>
      </c>
      <c r="E24" s="19">
        <v>2500</v>
      </c>
      <c r="F24" s="20"/>
      <c r="G24" s="28">
        <f t="shared" si="1"/>
        <v>0</v>
      </c>
    </row>
    <row r="25" spans="1:7" ht="12.75" outlineLevel="1">
      <c r="A25" s="27" t="s">
        <v>46</v>
      </c>
      <c r="B25" s="21" t="s">
        <v>47</v>
      </c>
      <c r="C25" s="22" t="s">
        <v>48</v>
      </c>
      <c r="D25" s="23" t="s">
        <v>11</v>
      </c>
      <c r="E25" s="24">
        <v>9664.2</v>
      </c>
      <c r="F25" s="25"/>
      <c r="G25" s="28">
        <f t="shared" si="1"/>
        <v>0</v>
      </c>
    </row>
    <row r="26" spans="1:7" ht="13.5" outlineLevel="1" thickBot="1">
      <c r="A26" s="36" t="s">
        <v>31</v>
      </c>
      <c r="B26" s="37" t="s">
        <v>12</v>
      </c>
      <c r="C26" s="38" t="s">
        <v>32</v>
      </c>
      <c r="D26" s="39"/>
      <c r="E26" s="40"/>
      <c r="F26" s="41"/>
      <c r="G26" s="42">
        <f>SUM(G21:G25)</f>
        <v>0</v>
      </c>
    </row>
    <row r="27" spans="1:7" ht="12.75">
      <c r="A27" s="43" t="s">
        <v>49</v>
      </c>
      <c r="B27" s="44" t="s">
        <v>6</v>
      </c>
      <c r="C27" s="45" t="s">
        <v>50</v>
      </c>
      <c r="D27" s="46"/>
      <c r="E27" s="47"/>
      <c r="F27" s="48"/>
      <c r="G27" s="49"/>
    </row>
    <row r="28" spans="1:7" ht="12.75" outlineLevel="1">
      <c r="A28" s="26" t="s">
        <v>51</v>
      </c>
      <c r="B28" s="16" t="s">
        <v>52</v>
      </c>
      <c r="C28" s="17" t="s">
        <v>53</v>
      </c>
      <c r="D28" s="18" t="s">
        <v>23</v>
      </c>
      <c r="E28" s="19">
        <v>468.75</v>
      </c>
      <c r="F28" s="20"/>
      <c r="G28" s="28">
        <f aca="true" t="shared" si="2" ref="G28:G32">F28*E28</f>
        <v>0</v>
      </c>
    </row>
    <row r="29" spans="1:7" ht="12.75" outlineLevel="1">
      <c r="A29" s="26" t="s">
        <v>54</v>
      </c>
      <c r="B29" s="16" t="s">
        <v>55</v>
      </c>
      <c r="C29" s="17" t="s">
        <v>56</v>
      </c>
      <c r="D29" s="18" t="s">
        <v>23</v>
      </c>
      <c r="E29" s="19">
        <v>497.67</v>
      </c>
      <c r="F29" s="20"/>
      <c r="G29" s="28">
        <f t="shared" si="2"/>
        <v>0</v>
      </c>
    </row>
    <row r="30" spans="1:7" ht="12.75" outlineLevel="1">
      <c r="A30" s="26" t="s">
        <v>57</v>
      </c>
      <c r="B30" s="16" t="s">
        <v>58</v>
      </c>
      <c r="C30" s="17" t="s">
        <v>59</v>
      </c>
      <c r="D30" s="18" t="s">
        <v>23</v>
      </c>
      <c r="E30" s="19">
        <v>11944.08</v>
      </c>
      <c r="F30" s="20"/>
      <c r="G30" s="28">
        <f t="shared" si="2"/>
        <v>0</v>
      </c>
    </row>
    <row r="31" spans="1:7" ht="12.75" outlineLevel="1">
      <c r="A31" s="26" t="s">
        <v>60</v>
      </c>
      <c r="B31" s="16" t="s">
        <v>61</v>
      </c>
      <c r="C31" s="17" t="s">
        <v>62</v>
      </c>
      <c r="D31" s="18" t="s">
        <v>23</v>
      </c>
      <c r="E31" s="19">
        <v>468.75</v>
      </c>
      <c r="F31" s="20"/>
      <c r="G31" s="28">
        <f t="shared" si="2"/>
        <v>0</v>
      </c>
    </row>
    <row r="32" spans="1:7" ht="12.75" outlineLevel="1">
      <c r="A32" s="27" t="s">
        <v>63</v>
      </c>
      <c r="B32" s="21" t="s">
        <v>64</v>
      </c>
      <c r="C32" s="22" t="s">
        <v>65</v>
      </c>
      <c r="D32" s="23" t="s">
        <v>23</v>
      </c>
      <c r="E32" s="24">
        <v>497.67</v>
      </c>
      <c r="F32" s="25"/>
      <c r="G32" s="28">
        <f t="shared" si="2"/>
        <v>0</v>
      </c>
    </row>
    <row r="33" spans="1:7" ht="13.5" outlineLevel="1" thickBot="1">
      <c r="A33" s="36" t="s">
        <v>49</v>
      </c>
      <c r="B33" s="37" t="s">
        <v>12</v>
      </c>
      <c r="C33" s="38" t="s">
        <v>50</v>
      </c>
      <c r="D33" s="39"/>
      <c r="E33" s="40"/>
      <c r="F33" s="41"/>
      <c r="G33" s="42">
        <f>SUM(G28:G32)</f>
        <v>0</v>
      </c>
    </row>
    <row r="34" spans="1:7" ht="12.75">
      <c r="A34" s="110" t="s">
        <v>66</v>
      </c>
      <c r="B34" s="111" t="s">
        <v>6</v>
      </c>
      <c r="C34" s="112" t="s">
        <v>67</v>
      </c>
      <c r="D34" s="113"/>
      <c r="E34" s="114"/>
      <c r="F34" s="115"/>
      <c r="G34" s="116"/>
    </row>
    <row r="35" spans="1:7" ht="25.5" outlineLevel="1">
      <c r="A35" s="117" t="s">
        <v>68</v>
      </c>
      <c r="B35" s="16" t="s">
        <v>69</v>
      </c>
      <c r="C35" s="17" t="s">
        <v>96</v>
      </c>
      <c r="D35" s="18" t="s">
        <v>23</v>
      </c>
      <c r="E35" s="19">
        <v>1473.8</v>
      </c>
      <c r="F35" s="20"/>
      <c r="G35" s="28">
        <f>F35*E35</f>
        <v>0</v>
      </c>
    </row>
    <row r="36" spans="1:7" ht="12.75" outlineLevel="1">
      <c r="A36" s="118" t="s">
        <v>6</v>
      </c>
      <c r="B36" s="21" t="s">
        <v>18</v>
      </c>
      <c r="C36" s="22" t="s">
        <v>70</v>
      </c>
      <c r="D36" s="23"/>
      <c r="E36" s="24"/>
      <c r="F36" s="25"/>
      <c r="G36" s="119"/>
    </row>
    <row r="37" spans="1:7" ht="13.5" outlineLevel="1" thickBot="1">
      <c r="A37" s="120" t="s">
        <v>66</v>
      </c>
      <c r="B37" s="37" t="s">
        <v>12</v>
      </c>
      <c r="C37" s="38" t="s">
        <v>67</v>
      </c>
      <c r="D37" s="39"/>
      <c r="E37" s="40"/>
      <c r="F37" s="41"/>
      <c r="G37" s="121">
        <f>SUM(G35:G36)</f>
        <v>0</v>
      </c>
    </row>
    <row r="38" ht="13.5" thickBot="1"/>
    <row r="39" spans="1:7" ht="13.5" thickBot="1">
      <c r="A39" s="89" t="s">
        <v>92</v>
      </c>
      <c r="B39" s="90" t="s">
        <v>88</v>
      </c>
      <c r="C39" s="91" t="s">
        <v>87</v>
      </c>
      <c r="D39" s="92"/>
      <c r="E39" s="93"/>
      <c r="F39" s="94"/>
      <c r="G39" s="95">
        <f>SUM(G11,G19,G26,G33,G37)</f>
        <v>0</v>
      </c>
    </row>
    <row r="40" spans="1:7" ht="12.75">
      <c r="A40" s="75" t="s">
        <v>93</v>
      </c>
      <c r="B40" s="76"/>
      <c r="C40" s="77"/>
      <c r="D40" s="78"/>
      <c r="E40" s="79"/>
      <c r="F40" s="80"/>
      <c r="G40" s="81"/>
    </row>
    <row r="41" spans="1:7" ht="13.5" thickBot="1">
      <c r="A41" s="82"/>
      <c r="B41" s="83"/>
      <c r="C41" s="84"/>
      <c r="D41" s="85"/>
      <c r="E41" s="86"/>
      <c r="F41" s="87"/>
      <c r="G41" s="88"/>
    </row>
    <row r="42" spans="1:7" ht="12.75">
      <c r="A42" s="60" t="s">
        <v>71</v>
      </c>
      <c r="B42" s="61" t="s">
        <v>6</v>
      </c>
      <c r="C42" s="62" t="s">
        <v>72</v>
      </c>
      <c r="D42" s="63"/>
      <c r="E42" s="64"/>
      <c r="F42" s="65"/>
      <c r="G42" s="66"/>
    </row>
    <row r="43" spans="1:7" ht="12.75">
      <c r="A43" s="67" t="s">
        <v>73</v>
      </c>
      <c r="B43" s="55" t="s">
        <v>74</v>
      </c>
      <c r="C43" s="56" t="s">
        <v>75</v>
      </c>
      <c r="D43" s="57" t="s">
        <v>76</v>
      </c>
      <c r="E43" s="58">
        <v>1</v>
      </c>
      <c r="F43" s="59"/>
      <c r="G43" s="28">
        <f aca="true" t="shared" si="3" ref="G43">F43*E43</f>
        <v>0</v>
      </c>
    </row>
    <row r="44" spans="1:7" ht="12.75">
      <c r="A44" s="67" t="s">
        <v>6</v>
      </c>
      <c r="B44" s="55" t="s">
        <v>18</v>
      </c>
      <c r="C44" s="56" t="s">
        <v>77</v>
      </c>
      <c r="D44" s="57"/>
      <c r="E44" s="58"/>
      <c r="F44" s="59"/>
      <c r="G44" s="68"/>
    </row>
    <row r="45" spans="1:7" ht="12.75">
      <c r="A45" s="67" t="s">
        <v>78</v>
      </c>
      <c r="B45" s="55" t="s">
        <v>79</v>
      </c>
      <c r="C45" s="56" t="s">
        <v>80</v>
      </c>
      <c r="D45" s="57" t="s">
        <v>81</v>
      </c>
      <c r="E45" s="58">
        <v>1</v>
      </c>
      <c r="F45" s="59"/>
      <c r="G45" s="28">
        <f>F45*E45</f>
        <v>0</v>
      </c>
    </row>
    <row r="46" spans="1:7" ht="13.5" thickBot="1">
      <c r="A46" s="69" t="s">
        <v>71</v>
      </c>
      <c r="B46" s="70" t="s">
        <v>12</v>
      </c>
      <c r="C46" s="50" t="s">
        <v>72</v>
      </c>
      <c r="D46" s="51"/>
      <c r="E46" s="52"/>
      <c r="F46" s="53"/>
      <c r="G46" s="54">
        <f>SUM(G43:G45)</f>
        <v>0</v>
      </c>
    </row>
    <row r="47" ht="13.5" thickBot="1"/>
    <row r="48" spans="1:7" ht="13.5" thickBot="1">
      <c r="A48" s="89" t="s">
        <v>92</v>
      </c>
      <c r="B48" s="90" t="s">
        <v>88</v>
      </c>
      <c r="C48" s="91" t="s">
        <v>87</v>
      </c>
      <c r="D48" s="92"/>
      <c r="E48" s="93"/>
      <c r="F48" s="94"/>
      <c r="G48" s="95">
        <f>SUM(G20,G28,G35,G42,G46)</f>
        <v>0</v>
      </c>
    </row>
    <row r="49" spans="1:7" ht="13.5" thickBot="1">
      <c r="A49" s="96" t="s">
        <v>94</v>
      </c>
      <c r="B49" s="90" t="s">
        <v>88</v>
      </c>
      <c r="C49" s="91" t="s">
        <v>87</v>
      </c>
      <c r="D49" s="99"/>
      <c r="E49" s="100"/>
      <c r="F49" s="101"/>
      <c r="G49" s="54">
        <f>SUM(G46:G48)</f>
        <v>0</v>
      </c>
    </row>
    <row r="50" spans="1:7" ht="13.5" thickBot="1">
      <c r="A50" s="103"/>
      <c r="B50" s="104"/>
      <c r="C50" s="105"/>
      <c r="D50" s="106"/>
      <c r="E50" s="107"/>
      <c r="F50" s="108"/>
      <c r="G50" s="109"/>
    </row>
    <row r="51" spans="1:7" ht="12.75">
      <c r="A51" s="89" t="s">
        <v>95</v>
      </c>
      <c r="B51" s="90" t="s">
        <v>88</v>
      </c>
      <c r="C51" s="91" t="s">
        <v>87</v>
      </c>
      <c r="D51" s="92"/>
      <c r="E51" s="93"/>
      <c r="F51" s="94"/>
      <c r="G51" s="95">
        <f>SUM(G48:G50)</f>
        <v>0</v>
      </c>
    </row>
    <row r="52" spans="1:7" ht="12.75">
      <c r="A52" s="96"/>
      <c r="B52" s="97" t="s">
        <v>89</v>
      </c>
      <c r="C52" s="98"/>
      <c r="D52" s="99"/>
      <c r="E52" s="100"/>
      <c r="F52" s="101"/>
      <c r="G52" s="13"/>
    </row>
    <row r="53" spans="1:7" ht="13.5" thickBot="1">
      <c r="A53" s="103"/>
      <c r="B53" s="104" t="s">
        <v>90</v>
      </c>
      <c r="C53" s="105"/>
      <c r="D53" s="106"/>
      <c r="E53" s="107"/>
      <c r="F53" s="108"/>
      <c r="G53" s="102">
        <f>G51*1.21</f>
        <v>0</v>
      </c>
    </row>
  </sheetData>
  <mergeCells count="1">
    <mergeCell ref="A1:E1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landscape" paperSize="9" scale="74" r:id="rId2"/>
  <headerFooter alignWithMargins="0">
    <oddFooter>&amp;C&amp;8- &amp;P/&amp;N -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Cekota</dc:creator>
  <cp:keywords/>
  <dc:description/>
  <cp:lastModifiedBy>Monika Volfová</cp:lastModifiedBy>
  <cp:lastPrinted>2019-02-07T14:03:49Z</cp:lastPrinted>
  <dcterms:created xsi:type="dcterms:W3CDTF">2019-01-23T12:13:08Z</dcterms:created>
  <dcterms:modified xsi:type="dcterms:W3CDTF">2020-07-03T09:56:02Z</dcterms:modified>
  <cp:category/>
  <cp:version/>
  <cp:contentType/>
  <cp:contentStatus/>
</cp:coreProperties>
</file>